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066" sheetId="1" state="visible" r:id="rId2"/>
  </sheets>
  <definedNames>
    <definedName function="false" hidden="false" localSheetId="0" name="Excel_BuiltIn__FilterDatabase" vbProcedure="false">'r066'!#ref!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<sst xmlns="http://schemas.openxmlformats.org/spreadsheetml/2006/main" count="61" uniqueCount="59">
  <si>
    <t xml:space="preserve">UTILIZZO FONDI DESTINATI AD EMERGENZA COVID19</t>
  </si>
  <si>
    <t xml:space="preserve">SOMME RACCOLTE</t>
  </si>
  <si>
    <t xml:space="preserve">Fornitura e posa di Refrigeratore per UO Malattie Infettive</t>
  </si>
  <si>
    <t xml:space="preserve">Det. 280/2020</t>
  </si>
  <si>
    <t xml:space="preserve">Fornitura di N.10 Umidificatori per Ventilazione Meccanica</t>
  </si>
  <si>
    <t xml:space="preserve">DECRETO 192/2020</t>
  </si>
  <si>
    <t xml:space="preserve">Fornitura N. 5 Ventilatori Polmonari con carrello - M.T.V. MEDICAL</t>
  </si>
  <si>
    <t xml:space="preserve">Fornitura di N. 1 Pannello DX-D40 C - AGFA</t>
  </si>
  <si>
    <t xml:space="preserve">Fornitura di N.1 Videoproiettore per Consultorio Casalmaggiore - L'UFFICIO MODERNO</t>
  </si>
  <si>
    <t xml:space="preserve">Lavori installazione impianto idraulico per raffrescamento di Terapia Intensiva</t>
  </si>
  <si>
    <t xml:space="preserve">Det. 580/2020 - Det. 839/2020</t>
  </si>
  <si>
    <t xml:space="preserve">Fornitura e posa Refrigeratore impianto raffrescamento supplementare per Terapia Intensiva POC</t>
  </si>
  <si>
    <t xml:space="preserve">Det. 584/2020</t>
  </si>
  <si>
    <t xml:space="preserve">Sostituzione gruppo frigorifero N.1 e Riparazione gruppo frigorifero N.3 presso POOP </t>
  </si>
  <si>
    <t xml:space="preserve">Det. 599/2020</t>
  </si>
  <si>
    <t xml:space="preserve">Acquisto N.1 Ecografo Cardiovascolare - Adesione alla convenzione ARCA_2019_026 "Ecotomografi 2" di ARIA SPA</t>
  </si>
  <si>
    <t xml:space="preserve">Det. 673/2020</t>
  </si>
  <si>
    <t xml:space="preserve">Fornitura di N.2 Congelatori per plasma iperimmune</t>
  </si>
  <si>
    <t xml:space="preserve">Det. 671/2020</t>
  </si>
  <si>
    <t xml:space="preserve">Acquisto di N.2 Fibrobroncoscopi Terapeutici per Pneumologia POC</t>
  </si>
  <si>
    <t xml:space="preserve">Det. 668/2020</t>
  </si>
  <si>
    <t xml:space="preserve">Fornitura e posa di prese di rete per emergenza coronavirus</t>
  </si>
  <si>
    <t xml:space="preserve">Det. 766/2020</t>
  </si>
  <si>
    <t xml:space="preserve">Lavori di installazione impianto raffrescamento e controllo pressioni reparto infettivi</t>
  </si>
  <si>
    <t xml:space="preserve">Det. 767/2020</t>
  </si>
  <si>
    <t xml:space="preserve">Lavori installazione impianto raffrescamento reparto Ginecologia</t>
  </si>
  <si>
    <t xml:space="preserve">Det. 768/2020</t>
  </si>
  <si>
    <t xml:space="preserve">Realizzazione strada alternativa accesso ambulatori pazienti COVID</t>
  </si>
  <si>
    <t xml:space="preserve">Det. 852/2020</t>
  </si>
  <si>
    <t xml:space="preserve">Fornitura e posa box prefabbricato per postazione controllo temperatura presso ingresso via ca' del ferro </t>
  </si>
  <si>
    <t xml:space="preserve">Det. 926/2020</t>
  </si>
  <si>
    <t xml:space="preserve">Fornitura di Software "healthmeeting" per la gestione degli incontri mono e multidisciplinari</t>
  </si>
  <si>
    <t xml:space="preserve">DECRETO 371/2020</t>
  </si>
  <si>
    <t xml:space="preserve">Opere per creazione locale per pazienti dializzati infetti</t>
  </si>
  <si>
    <t xml:space="preserve">Det. 919/2020</t>
  </si>
  <si>
    <t xml:space="preserve">Acquisto di N.1 Videoureterenoscopio</t>
  </si>
  <si>
    <t xml:space="preserve">Det. 935/2020</t>
  </si>
  <si>
    <t xml:space="preserve">Lavori edili, impianto elettrico e meccanico per ampliamento del PRONTO SOCCORSO del P.O. di Cremona</t>
  </si>
  <si>
    <t xml:space="preserve">Det. 922/2020</t>
  </si>
  <si>
    <t xml:space="preserve">Integrazione Det. 852/2020 "Realizzazione strada alternativa accesso ambulatori per pazienti Covid" per ulteriori lavori (integrazione lavori)</t>
  </si>
  <si>
    <t xml:space="preserve">Det. 983/2020</t>
  </si>
  <si>
    <t xml:space="preserve">Affidamento servizio di adeguamento impianto gas medicinale per intervento di ampiamento del Pronto Soccorso del P.O. di Cremona - Emergenza Coronavirus</t>
  </si>
  <si>
    <t xml:space="preserve">Acquisto arredi e attrezzature varie per allestimento Pronto Soccorso</t>
  </si>
  <si>
    <t xml:space="preserve">Acquisto N.1 Lavapadelle con vuotatoio per Pronto Soccorso</t>
  </si>
  <si>
    <t xml:space="preserve">Acquisto di N.1 Defibrillatore manuale destinato alla UO Pronto Soccorso</t>
  </si>
  <si>
    <t xml:space="preserve">Det. 1253/2020</t>
  </si>
  <si>
    <t xml:space="preserve">Acquisto di Monitor Multiparametrici e centrale di monitoraggio </t>
  </si>
  <si>
    <t xml:space="preserve">Det. 1365/2020</t>
  </si>
  <si>
    <t xml:space="preserve">CONGELATORE -20gradi 330-340 LT</t>
  </si>
  <si>
    <t xml:space="preserve">CARRELLI PER EMERGENZA</t>
  </si>
  <si>
    <t xml:space="preserve">Affidamento fornitura e posa manometri per reparto malattie infettive POC</t>
  </si>
  <si>
    <t xml:space="preserve">Det. 1225/2020</t>
  </si>
  <si>
    <t xml:space="preserve">Fornitura di N.1 Videocistoscopio per Urologia</t>
  </si>
  <si>
    <t xml:space="preserve">Det. 76/2021</t>
  </si>
  <si>
    <t xml:space="preserve">Stampante Termica Digitale e Analogica formato A6</t>
  </si>
  <si>
    <t xml:space="preserve">N. 3 congelatori per la conservazione dei vaccini</t>
  </si>
  <si>
    <t xml:space="preserve">Arredi vari per IFEC (Infermieri di famiglia)</t>
  </si>
  <si>
    <t xml:space="preserve">Fornitura di N.2 Monitor Multiparametrici per UTIC</t>
  </si>
  <si>
    <t xml:space="preserve">RESIDUO DA UTILIZZARE  - AGGIORNAMENTO AL 31 MAGGIO 2022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</si>
</sst>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€ &quot;* #,##0.00_-;&quot;-€ &quot;* #,##0.00_-;_-&quot;€ &quot;* \-??_-;_-@_-"/>
    <numFmt numFmtId="166" formatCode="_-* #,##0.00\ _€_-;\-* #,##0.00\ _€_-;_-* \-??\ _€_-;_-@_-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2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2" xfId="2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3" xfId="2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2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  <cellStyle name="Valuta 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E46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B44" activeCellId="0" sqref="B44"/>
    </sheetView>
  </sheetViews>
  <sheetFormatPr defaultColWidth="9.01171875" defaultRowHeight="12.75" zeroHeight="false" outlineLevelRow="0" outlineLevelCol="0"/>
  <cols>
    <col collapsed="false" customWidth="true" hidden="false" outlineLevel="0" max="1" min="1" style="1" width="68"/>
    <col collapsed="false" customWidth="true" hidden="false" outlineLevel="0" max="2" min="2" style="1" width="24.57"/>
    <col collapsed="false" customWidth="true" hidden="false" outlineLevel="0" max="3" min="3" style="1" width="19.14"/>
    <col collapsed="false" customWidth="true" hidden="false" outlineLevel="0" max="4" min="4" style="1" width="20.42"/>
    <col collapsed="false" customWidth="false" hidden="false" outlineLevel="0" max="242" min="5" style="1" width="9"/>
    <col collapsed="false" customWidth="true" hidden="false" outlineLevel="0" max="243" min="243" style="1" width="24.15"/>
    <col collapsed="false" customWidth="false" hidden="false" outlineLevel="0" max="245" min="244" style="1" width="9"/>
    <col collapsed="false" customWidth="true" hidden="false" outlineLevel="0" max="246" min="246" style="1" width="17.14"/>
    <col collapsed="false" customWidth="true" hidden="false" outlineLevel="0" max="247" min="247" style="1" width="12.57"/>
    <col collapsed="false" customWidth="true" hidden="false" outlineLevel="0" max="248" min="248" style="1" width="12.29"/>
    <col collapsed="false" customWidth="true" hidden="false" outlineLevel="0" max="249" min="249" style="1" width="16.57"/>
    <col collapsed="false" customWidth="true" hidden="false" outlineLevel="0" max="250" min="250" style="1" width="14.57"/>
    <col collapsed="false" customWidth="true" hidden="false" outlineLevel="0" max="251" min="251" style="1" width="13.86"/>
    <col collapsed="false" customWidth="false" hidden="false" outlineLevel="0" max="498" min="252" style="1" width="9"/>
    <col collapsed="false" customWidth="true" hidden="false" outlineLevel="0" max="499" min="499" style="1" width="24.15"/>
    <col collapsed="false" customWidth="false" hidden="false" outlineLevel="0" max="501" min="500" style="1" width="9"/>
    <col collapsed="false" customWidth="true" hidden="false" outlineLevel="0" max="502" min="502" style="1" width="17.14"/>
    <col collapsed="false" customWidth="true" hidden="false" outlineLevel="0" max="503" min="503" style="1" width="12.57"/>
    <col collapsed="false" customWidth="true" hidden="false" outlineLevel="0" max="504" min="504" style="1" width="12.29"/>
    <col collapsed="false" customWidth="true" hidden="false" outlineLevel="0" max="505" min="505" style="1" width="16.57"/>
    <col collapsed="false" customWidth="true" hidden="false" outlineLevel="0" max="506" min="506" style="1" width="14.57"/>
    <col collapsed="false" customWidth="true" hidden="false" outlineLevel="0" max="507" min="507" style="1" width="13.86"/>
    <col collapsed="false" customWidth="false" hidden="false" outlineLevel="0" max="754" min="508" style="1" width="9"/>
    <col collapsed="false" customWidth="true" hidden="false" outlineLevel="0" max="755" min="755" style="1" width="24.15"/>
    <col collapsed="false" customWidth="false" hidden="false" outlineLevel="0" max="757" min="756" style="1" width="9"/>
    <col collapsed="false" customWidth="true" hidden="false" outlineLevel="0" max="758" min="758" style="1" width="17.14"/>
    <col collapsed="false" customWidth="true" hidden="false" outlineLevel="0" max="759" min="759" style="1" width="12.57"/>
    <col collapsed="false" customWidth="true" hidden="false" outlineLevel="0" max="760" min="760" style="1" width="12.29"/>
    <col collapsed="false" customWidth="true" hidden="false" outlineLevel="0" max="761" min="761" style="1" width="16.57"/>
    <col collapsed="false" customWidth="true" hidden="false" outlineLevel="0" max="762" min="762" style="1" width="14.57"/>
    <col collapsed="false" customWidth="true" hidden="false" outlineLevel="0" max="763" min="763" style="1" width="13.86"/>
    <col collapsed="false" customWidth="false" hidden="false" outlineLevel="0" max="1010" min="764" style="1" width="9"/>
    <col collapsed="false" customWidth="true" hidden="false" outlineLevel="0" max="1011" min="1011" style="1" width="24.15"/>
    <col collapsed="false" customWidth="false" hidden="false" outlineLevel="0" max="1013" min="1012" style="1" width="9"/>
    <col collapsed="false" customWidth="true" hidden="false" outlineLevel="0" max="1014" min="1014" style="1" width="17.14"/>
    <col collapsed="false" customWidth="true" hidden="false" outlineLevel="0" max="1015" min="1015" style="1" width="12.57"/>
    <col collapsed="false" customWidth="true" hidden="false" outlineLevel="0" max="1016" min="1016" style="1" width="12.29"/>
    <col collapsed="false" customWidth="true" hidden="false" outlineLevel="0" max="1017" min="1017" style="1" width="16.57"/>
    <col collapsed="false" customWidth="true" hidden="false" outlineLevel="0" max="1018" min="1018" style="1" width="14.57"/>
    <col collapsed="false" customWidth="true" hidden="false" outlineLevel="0" max="1019" min="1019" style="1" width="13.86"/>
    <col collapsed="false" customWidth="false" hidden="false" outlineLevel="0" max="1024" min="1020" style="1" width="9"/>
  </cols>
  <sheetData>
    <row r="2" customFormat="false" ht="20.25" hidden="false" customHeight="false" outlineLevel="0" collapsed="false">
      <c r="A2" s="2" t="s">
        <v>0</v>
      </c>
    </row>
    <row r="3" customFormat="false" ht="20.25" hidden="false" customHeight="false" outlineLevel="0" collapsed="false">
      <c r="A3" s="2"/>
    </row>
    <row r="4" customFormat="false" ht="20.25" hidden="false" customHeight="false" outlineLevel="0" collapsed="false">
      <c r="A4" s="2" t="s">
        <v>1</v>
      </c>
      <c r="C4" s="3" t="n">
        <f aca="false">1925380.96+2885.3</f>
        <v>1928266.26</v>
      </c>
    </row>
    <row r="7" customFormat="false" ht="12.75" hidden="false" customHeight="false" outlineLevel="0" collapsed="false">
      <c r="A7" s="4" t="s">
        <v>2</v>
      </c>
      <c r="B7" s="4" t="s">
        <v>3</v>
      </c>
      <c r="C7" s="5" t="n">
        <f aca="false">45896.4+6100+1586</f>
        <v>53582.4</v>
      </c>
    </row>
    <row r="8" customFormat="false" ht="12.75" hidden="false" customHeight="false" outlineLevel="0" collapsed="false">
      <c r="A8" s="4" t="s">
        <v>4</v>
      </c>
      <c r="B8" s="4" t="s">
        <v>5</v>
      </c>
      <c r="C8" s="6" t="n">
        <v>12000</v>
      </c>
    </row>
    <row r="9" customFormat="false" ht="12.75" hidden="false" customHeight="false" outlineLevel="0" collapsed="false">
      <c r="A9" s="4" t="s">
        <v>6</v>
      </c>
      <c r="B9" s="4" t="s">
        <v>5</v>
      </c>
      <c r="C9" s="5" t="n">
        <v>40260</v>
      </c>
      <c r="E9" s="7"/>
    </row>
    <row r="10" customFormat="false" ht="12.75" hidden="false" customHeight="false" outlineLevel="0" collapsed="false">
      <c r="A10" s="4" t="s">
        <v>7</v>
      </c>
      <c r="B10" s="4" t="s">
        <v>5</v>
      </c>
      <c r="C10" s="6" t="n">
        <v>34160</v>
      </c>
    </row>
    <row r="11" customFormat="false" ht="25.5" hidden="false" customHeight="false" outlineLevel="0" collapsed="false">
      <c r="A11" s="8" t="s">
        <v>8</v>
      </c>
      <c r="B11" s="4"/>
      <c r="C11" s="6" t="n">
        <v>298.9</v>
      </c>
    </row>
    <row r="12" customFormat="false" ht="12.75" hidden="false" customHeight="false" outlineLevel="0" collapsed="false">
      <c r="A12" s="8" t="s">
        <v>9</v>
      </c>
      <c r="B12" s="4" t="s">
        <v>10</v>
      </c>
      <c r="C12" s="5" t="n">
        <f aca="false">60390+9699</f>
        <v>70089</v>
      </c>
    </row>
    <row r="13" customFormat="false" ht="25.5" hidden="false" customHeight="false" outlineLevel="0" collapsed="false">
      <c r="A13" s="8" t="s">
        <v>11</v>
      </c>
      <c r="B13" s="4" t="s">
        <v>12</v>
      </c>
      <c r="C13" s="5" t="n">
        <v>46970</v>
      </c>
    </row>
    <row r="14" customFormat="false" ht="25.5" hidden="false" customHeight="false" outlineLevel="0" collapsed="false">
      <c r="A14" s="8" t="s">
        <v>13</v>
      </c>
      <c r="B14" s="4" t="s">
        <v>14</v>
      </c>
      <c r="C14" s="5" t="n">
        <v>140300</v>
      </c>
    </row>
    <row r="15" customFormat="false" ht="25.5" hidden="false" customHeight="false" outlineLevel="0" collapsed="false">
      <c r="A15" s="8" t="s">
        <v>15</v>
      </c>
      <c r="B15" s="4" t="s">
        <v>16</v>
      </c>
      <c r="C15" s="5" t="n">
        <v>2600.49</v>
      </c>
    </row>
    <row r="16" customFormat="false" ht="12.75" hidden="false" customHeight="false" outlineLevel="0" collapsed="false">
      <c r="A16" s="4" t="s">
        <v>17</v>
      </c>
      <c r="B16" s="4" t="s">
        <v>18</v>
      </c>
      <c r="C16" s="5" t="n">
        <v>12810</v>
      </c>
    </row>
    <row r="17" customFormat="false" ht="12.75" hidden="false" customHeight="false" outlineLevel="0" collapsed="false">
      <c r="A17" s="4" t="s">
        <v>19</v>
      </c>
      <c r="B17" s="4" t="s">
        <v>20</v>
      </c>
      <c r="C17" s="5" t="n">
        <v>12000</v>
      </c>
    </row>
    <row r="18" customFormat="false" ht="12.75" hidden="false" customHeight="false" outlineLevel="0" collapsed="false">
      <c r="A18" s="4" t="s">
        <v>21</v>
      </c>
      <c r="B18" s="4" t="s">
        <v>22</v>
      </c>
      <c r="C18" s="5" t="n">
        <f aca="false">6509.38+8710.73+1964.65+4781.42+1538.58+11006.75+5846.6</f>
        <v>40358.11</v>
      </c>
    </row>
    <row r="19" customFormat="false" ht="25.5" hidden="false" customHeight="false" outlineLevel="0" collapsed="false">
      <c r="A19" s="8" t="s">
        <v>23</v>
      </c>
      <c r="B19" s="4" t="s">
        <v>24</v>
      </c>
      <c r="C19" s="5" t="n">
        <v>172146.15</v>
      </c>
    </row>
    <row r="20" customFormat="false" ht="12.75" hidden="false" customHeight="false" outlineLevel="0" collapsed="false">
      <c r="A20" s="4" t="s">
        <v>25</v>
      </c>
      <c r="B20" s="4" t="s">
        <v>26</v>
      </c>
      <c r="C20" s="5" t="n">
        <f aca="false">20551+52092.17</f>
        <v>72643.17</v>
      </c>
    </row>
    <row r="21" customFormat="false" ht="12.75" hidden="false" customHeight="false" outlineLevel="0" collapsed="false">
      <c r="A21" s="4" t="s">
        <v>27</v>
      </c>
      <c r="B21" s="4" t="s">
        <v>28</v>
      </c>
      <c r="C21" s="6" t="n">
        <f aca="false">103212+548.56+4716.47</f>
        <v>108477.03</v>
      </c>
    </row>
    <row r="22" customFormat="false" ht="25.5" hidden="false" customHeight="false" outlineLevel="0" collapsed="false">
      <c r="A22" s="8" t="s">
        <v>29</v>
      </c>
      <c r="B22" s="4" t="s">
        <v>30</v>
      </c>
      <c r="C22" s="6" t="n">
        <v>4087</v>
      </c>
    </row>
    <row r="23" customFormat="false" ht="25.5" hidden="false" customHeight="false" outlineLevel="0" collapsed="false">
      <c r="A23" s="8" t="s">
        <v>31</v>
      </c>
      <c r="B23" s="4" t="s">
        <v>32</v>
      </c>
      <c r="C23" s="5" t="n">
        <v>48190</v>
      </c>
    </row>
    <row r="24" customFormat="false" ht="12.75" hidden="false" customHeight="false" outlineLevel="0" collapsed="false">
      <c r="A24" s="8" t="s">
        <v>33</v>
      </c>
      <c r="B24" s="4" t="s">
        <v>34</v>
      </c>
      <c r="C24" s="5" t="n">
        <v>53170.64</v>
      </c>
    </row>
    <row r="25" customFormat="false" ht="12.75" hidden="false" customHeight="false" outlineLevel="0" collapsed="false">
      <c r="A25" s="8" t="s">
        <v>35</v>
      </c>
      <c r="B25" s="4" t="s">
        <v>36</v>
      </c>
      <c r="C25" s="5" t="n">
        <v>17311.8</v>
      </c>
    </row>
    <row r="26" customFormat="false" ht="25.5" hidden="false" customHeight="false" outlineLevel="0" collapsed="false">
      <c r="A26" s="9" t="s">
        <v>37</v>
      </c>
      <c r="B26" s="4" t="s">
        <v>38</v>
      </c>
      <c r="C26" s="5" t="n">
        <f aca="false">431550.33+642.15+14274+34778.3+16280.42+5347.29+9516</f>
        <v>512388.49</v>
      </c>
    </row>
    <row r="27" customFormat="false" ht="25.5" hidden="false" customHeight="false" outlineLevel="0" collapsed="false">
      <c r="A27" s="8" t="s">
        <v>39</v>
      </c>
      <c r="B27" s="4" t="s">
        <v>40</v>
      </c>
      <c r="C27" s="5" t="n">
        <v>82838</v>
      </c>
    </row>
    <row r="28" customFormat="false" ht="38.25" hidden="false" customHeight="false" outlineLevel="0" collapsed="false">
      <c r="A28" s="8" t="s">
        <v>41</v>
      </c>
      <c r="B28" s="10"/>
      <c r="C28" s="5" t="n">
        <v>26960.46</v>
      </c>
    </row>
    <row r="29" customFormat="false" ht="12.75" hidden="false" customHeight="false" outlineLevel="0" collapsed="false">
      <c r="A29" s="11" t="s">
        <v>42</v>
      </c>
      <c r="B29" s="12"/>
      <c r="C29" s="13" t="n">
        <f aca="false">7460.54+7051.6+585.89+516.55+7593.44+6708.79+2525.51+347.93</f>
        <v>32790.25</v>
      </c>
    </row>
    <row r="30" customFormat="false" ht="12.75" hidden="false" customHeight="false" outlineLevel="0" collapsed="false">
      <c r="A30" s="11" t="s">
        <v>43</v>
      </c>
      <c r="B30" s="12"/>
      <c r="C30" s="13" t="n">
        <v>6093.9</v>
      </c>
    </row>
    <row r="31" customFormat="false" ht="12.75" hidden="false" customHeight="false" outlineLevel="0" collapsed="false">
      <c r="A31" s="11" t="s">
        <v>44</v>
      </c>
      <c r="B31" s="14" t="s">
        <v>45</v>
      </c>
      <c r="C31" s="15" t="n">
        <v>6344</v>
      </c>
    </row>
    <row r="32" customFormat="false" ht="12.75" hidden="false" customHeight="false" outlineLevel="0" collapsed="false">
      <c r="A32" s="11" t="s">
        <v>46</v>
      </c>
      <c r="B32" s="12" t="s">
        <v>47</v>
      </c>
      <c r="C32" s="13" t="n">
        <v>37590</v>
      </c>
    </row>
    <row r="33" customFormat="false" ht="12.75" hidden="false" customHeight="false" outlineLevel="0" collapsed="false">
      <c r="A33" s="11" t="s">
        <v>48</v>
      </c>
      <c r="B33" s="12"/>
      <c r="C33" s="13" t="n">
        <v>3294</v>
      </c>
    </row>
    <row r="34" customFormat="false" ht="12.75" hidden="false" customHeight="false" outlineLevel="0" collapsed="false">
      <c r="A34" s="16" t="s">
        <v>49</v>
      </c>
      <c r="B34" s="12"/>
      <c r="C34" s="17" t="n">
        <f aca="false">4153.61+3352.56</f>
        <v>7506.17</v>
      </c>
    </row>
    <row r="35" customFormat="false" ht="12.75" hidden="false" customHeight="false" outlineLevel="0" collapsed="false">
      <c r="A35" s="11" t="s">
        <v>50</v>
      </c>
      <c r="B35" s="12" t="s">
        <v>51</v>
      </c>
      <c r="C35" s="13" t="n">
        <v>8344.8</v>
      </c>
    </row>
    <row r="36" customFormat="false" ht="12.75" hidden="false" customHeight="false" outlineLevel="0" collapsed="false">
      <c r="A36" s="16" t="s">
        <v>52</v>
      </c>
      <c r="B36" s="12" t="s">
        <v>53</v>
      </c>
      <c r="C36" s="13" t="n">
        <v>16329.7</v>
      </c>
    </row>
    <row r="37" customFormat="false" ht="12.75" hidden="false" customHeight="false" outlineLevel="0" collapsed="false">
      <c r="A37" s="16" t="s">
        <v>54</v>
      </c>
      <c r="B37" s="12"/>
      <c r="C37" s="13" t="n">
        <v>9381.65</v>
      </c>
    </row>
    <row r="38" customFormat="false" ht="12.75" hidden="false" customHeight="false" outlineLevel="0" collapsed="false">
      <c r="A38" s="16" t="s">
        <v>55</v>
      </c>
      <c r="B38" s="12"/>
      <c r="C38" s="13" t="n">
        <v>16079.6</v>
      </c>
    </row>
    <row r="39" customFormat="false" ht="12.75" hidden="false" customHeight="false" outlineLevel="0" collapsed="false">
      <c r="A39" s="16" t="s">
        <v>56</v>
      </c>
      <c r="B39" s="12"/>
      <c r="C39" s="13" t="n">
        <f aca="false">5791.68+3840.69+3213</f>
        <v>12845.37</v>
      </c>
    </row>
    <row r="40" customFormat="false" ht="12.75" hidden="false" customHeight="false" outlineLevel="0" collapsed="false">
      <c r="A40" s="16" t="s">
        <v>57</v>
      </c>
      <c r="B40" s="12"/>
      <c r="C40" s="13" t="n">
        <v>8400</v>
      </c>
    </row>
    <row r="42" customFormat="false" ht="15.75" hidden="false" customHeight="false" outlineLevel="0" collapsed="false">
      <c r="C42" s="3" t="n">
        <f aca="false">SUM(C7:C41)</f>
        <v>1728641.08</v>
      </c>
    </row>
    <row r="44" customFormat="false" ht="37.3" hidden="false" customHeight="false" outlineLevel="0" collapsed="false">
      <c r="A44" s="18" t="s">
        <v>58</v>
      </c>
      <c r="C44" s="3" t="n">
        <f aca="false">+C4-C42</f>
        <v>199625.18</v>
      </c>
    </row>
    <row r="46" customFormat="false" ht="12.75" hidden="false" customHeight="false" outlineLevel="0" collapsed="false">
      <c r="C46" s="19"/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LibreOffice/6.3.5.2$Windows_X86_64 LibreOffice_project/dd0751754f11728f69b42ee2af66670068624673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2020-10-16T10:37:49Z</dcterms:created>
  <dc:creator>Faverzani Andrea</dc:creator>
  <dc:description/>
  <dc:language>it-IT</dc:language>
  <cp:lastModifiedBy/>
  <dcterms:modified xsi:type="dcterms:W3CDTF">2022-05-30T11:44:19Z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