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Foglio1!$A$2:$AD$21</definedName>
    <definedName name="_xlnm.Print_Area" localSheetId="0">Foglio1!$A$1:$AD$31</definedName>
  </definedNames>
  <calcPr calcId="125725"/>
</workbook>
</file>

<file path=xl/calcChain.xml><?xml version="1.0" encoding="utf-8"?>
<calcChain xmlns="http://schemas.openxmlformats.org/spreadsheetml/2006/main">
  <c r="H31" i="1"/>
  <c r="H27"/>
  <c r="H29"/>
  <c r="H23"/>
  <c r="H24"/>
  <c r="H25"/>
  <c r="H26"/>
  <c r="H28"/>
  <c r="H30"/>
  <c r="H22"/>
  <c r="H21"/>
  <c r="H19"/>
  <c r="H20"/>
  <c r="H14"/>
  <c r="H15"/>
  <c r="H16"/>
  <c r="H17"/>
  <c r="H18"/>
  <c r="H13"/>
  <c r="H12"/>
  <c r="H11"/>
  <c r="H9"/>
  <c r="H10"/>
  <c r="H8"/>
  <c r="H7"/>
  <c r="H6"/>
  <c r="H5"/>
  <c r="H4"/>
</calcChain>
</file>

<file path=xl/sharedStrings.xml><?xml version="1.0" encoding="utf-8"?>
<sst xmlns="http://schemas.openxmlformats.org/spreadsheetml/2006/main" count="537" uniqueCount="199">
  <si>
    <t>NUMERO INTERVENTO CUI</t>
  </si>
  <si>
    <t>codice</t>
  </si>
  <si>
    <t>Codice fiscale Amministrazione</t>
  </si>
  <si>
    <t>Prima annualità del primo programma nel quale l'intervento è stato inserito</t>
  </si>
  <si>
    <t>Annualità nella quale si prevede di dare avvio alla procedura di acquisto</t>
  </si>
  <si>
    <t>Identificativo della procedura di acquisto</t>
  </si>
  <si>
    <t>Codice CUP</t>
  </si>
  <si>
    <t>Lotto funzionale</t>
  </si>
  <si>
    <t>Importo stimato lotto</t>
  </si>
  <si>
    <t>Codice eventuale CUP master</t>
  </si>
  <si>
    <t>Settore</t>
  </si>
  <si>
    <t>CPV</t>
  </si>
  <si>
    <t>Descrizione Acquisto</t>
  </si>
  <si>
    <t>Conformità ambientale</t>
  </si>
  <si>
    <t>Priorità</t>
  </si>
  <si>
    <t>Cognome RUP</t>
  </si>
  <si>
    <t>Codice fiscale Responsabile Unico del Procedimento (RUP)</t>
  </si>
  <si>
    <t>Nome RUP</t>
  </si>
  <si>
    <t>Quantità</t>
  </si>
  <si>
    <t>Unità di misura</t>
  </si>
  <si>
    <t>Durata del contratto</t>
  </si>
  <si>
    <t>Stima costi programma primo anno</t>
  </si>
  <si>
    <t>Stima costi programma secondo anno</t>
  </si>
  <si>
    <t>Costi su annualità siccessive</t>
  </si>
  <si>
    <t>Stima costi programma totale</t>
  </si>
  <si>
    <t>Apporto capitale privato - Importo</t>
  </si>
  <si>
    <t>Apporto capitale privato - Tipologia</t>
  </si>
  <si>
    <t>Si intende delegare a Centrale di committenza o soggetto aggregatore la procedura di acquisto</t>
  </si>
  <si>
    <t>Codice AUSA Amministrazione Delegata</t>
  </si>
  <si>
    <t>Denominazione Amministrazione delegata</t>
  </si>
  <si>
    <t>anno</t>
  </si>
  <si>
    <t>si/no</t>
  </si>
  <si>
    <t>valore</t>
  </si>
  <si>
    <t>testo</t>
  </si>
  <si>
    <t>livello 1-3</t>
  </si>
  <si>
    <t>forniture / servizi</t>
  </si>
  <si>
    <t>tabella CPV</t>
  </si>
  <si>
    <t>numero</t>
  </si>
  <si>
    <t>numero in mesi</t>
  </si>
  <si>
    <t>si /no</t>
  </si>
  <si>
    <t xml:space="preserve">codice </t>
  </si>
  <si>
    <t>33690000-3</t>
  </si>
  <si>
    <t>33190000-8</t>
  </si>
  <si>
    <t>33124110-9</t>
  </si>
  <si>
    <t>65310000-9</t>
  </si>
  <si>
    <t>33696000-5</t>
  </si>
  <si>
    <t>33182200-1</t>
  </si>
  <si>
    <t>72500000-0</t>
  </si>
  <si>
    <t>33650000-1</t>
  </si>
  <si>
    <t>33100000-1</t>
  </si>
  <si>
    <t>79620000-6</t>
  </si>
  <si>
    <t>33600000-6</t>
  </si>
  <si>
    <t>CONSIP</t>
  </si>
  <si>
    <t>no</t>
  </si>
  <si>
    <t>si</t>
  </si>
  <si>
    <t>1629400191201700001</t>
  </si>
  <si>
    <t>01629400191</t>
  </si>
  <si>
    <t>001</t>
  </si>
  <si>
    <t>003</t>
  </si>
  <si>
    <t>004</t>
  </si>
  <si>
    <t>008</t>
  </si>
  <si>
    <t>010</t>
  </si>
  <si>
    <t>013</t>
  </si>
  <si>
    <t>019</t>
  </si>
  <si>
    <t>025</t>
  </si>
  <si>
    <t>Lombardia</t>
  </si>
  <si>
    <t>SCHSNN65H44D142O</t>
  </si>
  <si>
    <t>MNFMRA56C07D150K</t>
  </si>
  <si>
    <t>SCHEDA B: ELENCO DEGLI ACQUISTI DI BENI E SERVIZI DI IMPORTO UNITARIO STIMATO SUPERIORE A 1 MILIONE DI EURO ai sensi dell'art. 21, comma 6 del D Lgs 50/2016</t>
  </si>
  <si>
    <t>33184200-5</t>
  </si>
  <si>
    <t>31643100-6</t>
  </si>
  <si>
    <t xml:space="preserve">
0000224549
</t>
  </si>
  <si>
    <t>ARIA</t>
  </si>
  <si>
    <t>002</t>
  </si>
  <si>
    <t>01629400191202000005</t>
  </si>
  <si>
    <t>005</t>
  </si>
  <si>
    <t>006</t>
  </si>
  <si>
    <t>007</t>
  </si>
  <si>
    <t>009</t>
  </si>
  <si>
    <t>66510000-8</t>
  </si>
  <si>
    <t>98300000-6</t>
  </si>
  <si>
    <t>BNFMNN71L68D150X</t>
  </si>
  <si>
    <t>CVCMRC65S01H223C</t>
  </si>
  <si>
    <t>01629400191202000010</t>
  </si>
  <si>
    <t>011</t>
  </si>
  <si>
    <t>75122000-7</t>
  </si>
  <si>
    <t>85111000-0</t>
  </si>
  <si>
    <t>Ambito geografico di esecuzione dell'Acquisto (Regione/i)</t>
  </si>
  <si>
    <t>FORNITURE</t>
  </si>
  <si>
    <t>FARMACI VARI (ESCLUSIVI - EMODERIVATI - EMOSTATICI - ECC.)</t>
  </si>
  <si>
    <t xml:space="preserve">REAGENTI E DIAGNOSTICI MANUALI O SU APPARECCHIATURE DI PROPRIETÀ </t>
  </si>
  <si>
    <t>PACEMAKER, DEFIBRILLATORI E RELATIVI ELETTROCATETERI</t>
  </si>
  <si>
    <t>VACCINI VARI (ANALLERGICI IPOSENSIBILIZZANTI, DIAGNOSTICI IN VIVO PER ALLERGOPATIE,VIRALI ECC.) - CAMPAGNA 2021</t>
  </si>
  <si>
    <t>MEDICAZIONI GENERALI E SPECIALISTICHE</t>
  </si>
  <si>
    <t>SERVIZI</t>
  </si>
  <si>
    <t>SERVIZIO DI STERILIZZAZIONE E MANUTENZIONE STRUMENTARIO CHIRURGICO</t>
  </si>
  <si>
    <t>SERVIZIO DI SOMMINISTRAZIONE LAVORO, COMPRESO PERSONALE TEMPORANEO</t>
  </si>
  <si>
    <t>SOLUZIONI INFUSIONALI</t>
  </si>
  <si>
    <t>MEZZI DI CONTRASTO</t>
  </si>
  <si>
    <t>GESTIONE IN “SERVICE” DEL LABORATORIO DI EMODINAMICA ED ELETTROFISIOLOGIA ED ADEGUAMENTO DELL’UNITÀ DI TERAPIA INTENSIVA CARDIOLOGICA</t>
  </si>
  <si>
    <t>ACCELERATORE LINEARE (LINAC - PROGETTO 2019)</t>
  </si>
  <si>
    <t>SERVIZIO ASSICURATIVO RCT E PRESTATORI D'OPERA</t>
  </si>
  <si>
    <t>SISTEMI PER PRODUZIONE EMOCOMPONENTI - SERVIZIO TRASFUSIONALE POC/POOP</t>
  </si>
  <si>
    <t>SERVIZIO DI FRONT OFFICE, GESTIONE AMMINISTRATIVA DOCUMENTI E CUP TELEFONICO</t>
  </si>
  <si>
    <t>SERVIZIO GESTIONE APPARECCHIATURE SANITARIE DELLA ASST</t>
  </si>
  <si>
    <t>SERVIZI ASSISTENZIALI, EDUCATIVI ED ALBERGHIERI</t>
  </si>
  <si>
    <t>85300000-2</t>
  </si>
  <si>
    <t>ORGANIZZAZIONE E GESTIONE DEL SERVIZIO SOCIO-SANITARI ASSISTENZIALE PER PAZIENTI DELLA ASST DI CREMONA</t>
  </si>
  <si>
    <t>01629400191202000012</t>
  </si>
  <si>
    <t>01629400191202000014</t>
  </si>
  <si>
    <t>01629400191202000018</t>
  </si>
  <si>
    <t>01629400191202000020</t>
  </si>
  <si>
    <t>01629400191202000023</t>
  </si>
  <si>
    <t>01629400191202000022</t>
  </si>
  <si>
    <t>01629400191202000024</t>
  </si>
  <si>
    <t>01629400191202000026</t>
  </si>
  <si>
    <t>01629400191202100001</t>
  </si>
  <si>
    <t>01629400191202100002</t>
  </si>
  <si>
    <t>01629400191202100003</t>
  </si>
  <si>
    <t>01629400191202100004</t>
  </si>
  <si>
    <t>01629400191202100005</t>
  </si>
  <si>
    <t>01629400191202100006</t>
  </si>
  <si>
    <t>01629400191202100007</t>
  </si>
  <si>
    <t>MEZZI DI OSTEOSINTESI VARI</t>
  </si>
  <si>
    <t xml:space="preserve">FORNITURA DI SISTEMI DI PRELIEVO EMATICO SOTTOVUOTO E PRELIEVO CAPILLARE </t>
  </si>
  <si>
    <t>DISPOSITIVI PER CHIRURGIA (SUTURE, SUTURATRICI, PIASTRE)</t>
  </si>
  <si>
    <t xml:space="preserve">ENERGIA ELETTRICA </t>
  </si>
  <si>
    <t>FORNITURA DI N.2 ANGIOGRAFI</t>
  </si>
  <si>
    <t>90520000-8</t>
  </si>
  <si>
    <t>SERVIZIO DI PRELIEVO, TRASPORTO, SMALTIMENTO E/O RECUPERO DEI RIFIUTI SPECIALI PERICOLOSI A RISCHIO INFETTIVO E DI ALTRE TIPOLOGIE DI RIFIUTI SPECIALI</t>
  </si>
  <si>
    <t>85143000-3</t>
  </si>
  <si>
    <t>SERVIZIO DI TRASPORTO SANITARIO PROGRAMMATO E TRASPORTO SANITARIO EMERGENTE/URGENTE PER I PRESIDI OSPEDALIERI DELL'AZIENDA</t>
  </si>
  <si>
    <t>SISTEMI DIAGNOSTICI PER L'ESECUZIONE DI ESAMI NAT</t>
  </si>
  <si>
    <t>SERVICE DI OSSIGENOTERAPIA</t>
  </si>
  <si>
    <t xml:space="preserve">NUOVA IMPLENTAZIONE SERVIZI A SUPPORTO PER LA GESTIONE DIGITALE DELLA DIAGNOSTICA PER OGGETTI MULTIMEDIALI (RIS PACS) - ARIA  </t>
  </si>
  <si>
    <t>01629400191202100008</t>
  </si>
  <si>
    <t>01629400191202100009</t>
  </si>
  <si>
    <t>01629400191202100010</t>
  </si>
  <si>
    <t>01629400191202100011</t>
  </si>
  <si>
    <t>01629400191202100012</t>
  </si>
  <si>
    <t>01629400191202100013</t>
  </si>
  <si>
    <t>01629400191202100014</t>
  </si>
  <si>
    <t>01629400191202100015</t>
  </si>
  <si>
    <t>01629400191202100016</t>
  </si>
  <si>
    <t>01629400191202100017</t>
  </si>
  <si>
    <t>ASCHEDAMINI</t>
  </si>
  <si>
    <t>SUSANNA</t>
  </si>
  <si>
    <t>BONFANTI</t>
  </si>
  <si>
    <t>MARIANNA</t>
  </si>
  <si>
    <t>CAVECCHI</t>
  </si>
  <si>
    <t>MARCO</t>
  </si>
  <si>
    <t>MANFREDINI</t>
  </si>
  <si>
    <t>MAURO</t>
  </si>
  <si>
    <t>SI</t>
  </si>
  <si>
    <t>43.294.460,00</t>
  </si>
  <si>
    <t>72</t>
  </si>
  <si>
    <t>12</t>
  </si>
  <si>
    <t>1.659.350,00</t>
  </si>
  <si>
    <t>0,00</t>
  </si>
  <si>
    <t>36</t>
  </si>
  <si>
    <t>504.836,00</t>
  </si>
  <si>
    <t>2.000.000,00</t>
  </si>
  <si>
    <t>48</t>
  </si>
  <si>
    <t>402.600,00</t>
  </si>
  <si>
    <t>370.000,00</t>
  </si>
  <si>
    <t>60</t>
  </si>
  <si>
    <t>1.000.000,00</t>
  </si>
  <si>
    <t>3.000.000,00</t>
  </si>
  <si>
    <t>2.050.000,00</t>
  </si>
  <si>
    <t>1.993.000,00</t>
  </si>
  <si>
    <t>220.000,00</t>
  </si>
  <si>
    <t>880.000,00</t>
  </si>
  <si>
    <t>4.800.000,00</t>
  </si>
  <si>
    <t>14.400.000,00</t>
  </si>
  <si>
    <t>700.000,00</t>
  </si>
  <si>
    <t>600.000,00</t>
  </si>
  <si>
    <t>24</t>
  </si>
  <si>
    <t>610.000,00</t>
  </si>
  <si>
    <t>2.440.000,00</t>
  </si>
  <si>
    <t>01629400191202100018</t>
  </si>
  <si>
    <t>EVOLUZIONE SISTEMA DI GESTIONE AUTOMATIZZATA E TRACCIABILITÀ DI FARMACI E DISPOSITIVI MEDICI</t>
  </si>
  <si>
    <t>0000224549</t>
  </si>
  <si>
    <t>0000226120</t>
  </si>
  <si>
    <t xml:space="preserve">no </t>
  </si>
  <si>
    <t xml:space="preserve">0000224549
</t>
  </si>
  <si>
    <t>012</t>
  </si>
  <si>
    <t>014</t>
  </si>
  <si>
    <t>015</t>
  </si>
  <si>
    <t>016</t>
  </si>
  <si>
    <t>017</t>
  </si>
  <si>
    <t>018</t>
  </si>
  <si>
    <t>020</t>
  </si>
  <si>
    <t>021</t>
  </si>
  <si>
    <t>022</t>
  </si>
  <si>
    <t>023</t>
  </si>
  <si>
    <t>024</t>
  </si>
  <si>
    <t>026</t>
  </si>
  <si>
    <t>027</t>
  </si>
  <si>
    <t>028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</si>
</sst>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  <numFmt numFmtId="165" formatCode="_(* #,##0.00_);_(* \(#,##0.00\);_(* &quot;-&quot;??_);_(@_)"/>
    <numFmt numFmtId="166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8"/>
      <color indexed="8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SansSerif"/>
    </font>
    <font>
      <sz val="14"/>
      <name val="SansSeri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7" fillId="3" borderId="1" xfId="0" applyFont="1" applyFill="1" applyBorder="1"/>
    <xf numFmtId="49" fontId="0" fillId="0" borderId="0" xfId="0" applyNumberFormat="1"/>
    <xf numFmtId="0" fontId="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4" fontId="6" fillId="0" borderId="4" xfId="1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4" fontId="8" fillId="0" borderId="6" xfId="1" applyFont="1" applyBorder="1" applyAlignment="1">
      <alignment horizontal="center"/>
    </xf>
    <xf numFmtId="49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44" fontId="8" fillId="3" borderId="2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165" fontId="11" fillId="4" borderId="8" xfId="2" applyNumberFormat="1" applyFont="1" applyFill="1" applyBorder="1" applyAlignment="1" applyProtection="1">
      <alignment horizontal="center" vertical="top" wrapText="1"/>
    </xf>
    <xf numFmtId="0" fontId="7" fillId="4" borderId="10" xfId="0" applyFont="1" applyFill="1" applyBorder="1" applyAlignment="1" applyProtection="1">
      <alignment horizontal="left" vertical="top" wrapText="1"/>
    </xf>
    <xf numFmtId="0" fontId="9" fillId="4" borderId="9" xfId="0" applyFont="1" applyFill="1" applyBorder="1" applyAlignment="1" applyProtection="1">
      <alignment horizontal="left" vertical="top" wrapText="1"/>
    </xf>
    <xf numFmtId="0" fontId="9" fillId="4" borderId="10" xfId="0" applyFont="1" applyFill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left" vertical="top" wrapText="1"/>
    </xf>
    <xf numFmtId="0" fontId="10" fillId="4" borderId="9" xfId="0" applyFont="1" applyFill="1" applyBorder="1" applyAlignment="1" applyProtection="1">
      <alignment horizontal="left" vertical="top" wrapText="1"/>
    </xf>
    <xf numFmtId="0" fontId="10" fillId="4" borderId="10" xfId="0" applyFont="1" applyFill="1" applyBorder="1" applyAlignment="1" applyProtection="1">
      <alignment horizontal="left" vertical="top" wrapText="1"/>
    </xf>
    <xf numFmtId="0" fontId="10" fillId="4" borderId="1" xfId="0" applyFont="1" applyFill="1" applyBorder="1" applyAlignment="1" applyProtection="1">
      <alignment horizontal="left" vertical="top" wrapText="1"/>
    </xf>
    <xf numFmtId="0" fontId="9" fillId="3" borderId="1" xfId="0" applyFont="1" applyFill="1" applyBorder="1" applyAlignment="1" applyProtection="1">
      <alignment horizontal="left" vertical="top" wrapText="1"/>
    </xf>
    <xf numFmtId="0" fontId="9" fillId="3" borderId="9" xfId="0" applyFont="1" applyFill="1" applyBorder="1" applyAlignment="1" applyProtection="1">
      <alignment horizontal="left" vertical="top" wrapText="1"/>
    </xf>
    <xf numFmtId="0" fontId="9" fillId="3" borderId="10" xfId="0" applyFont="1" applyFill="1" applyBorder="1" applyAlignment="1" applyProtection="1">
      <alignment horizontal="left" vertical="top" wrapText="1"/>
    </xf>
    <xf numFmtId="164" fontId="6" fillId="0" borderId="4" xfId="1" applyNumberFormat="1" applyFont="1" applyBorder="1" applyAlignment="1">
      <alignment horizontal="center" wrapText="1"/>
    </xf>
    <xf numFmtId="164" fontId="8" fillId="0" borderId="6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6" fontId="8" fillId="3" borderId="2" xfId="1" applyNumberFormat="1" applyFont="1" applyFill="1" applyBorder="1" applyAlignment="1">
      <alignment horizontal="center"/>
    </xf>
    <xf numFmtId="166" fontId="8" fillId="3" borderId="1" xfId="1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top" wrapText="1"/>
    </xf>
    <xf numFmtId="0" fontId="11" fillId="4" borderId="10" xfId="0" applyFont="1" applyFill="1" applyBorder="1" applyAlignment="1" applyProtection="1">
      <alignment horizontal="left" vertical="top" wrapText="1"/>
    </xf>
    <xf numFmtId="0" fontId="12" fillId="4" borderId="10" xfId="0" applyFont="1" applyFill="1" applyBorder="1" applyAlignment="1" applyProtection="1">
      <alignment horizontal="left" vertical="top" wrapText="1"/>
    </xf>
    <xf numFmtId="0" fontId="11" fillId="4" borderId="1" xfId="0" applyFont="1" applyFill="1" applyBorder="1" applyAlignment="1" applyProtection="1">
      <alignment horizontal="left" vertical="top" wrapText="1"/>
    </xf>
    <xf numFmtId="0" fontId="12" fillId="4" borderId="1" xfId="0" applyFont="1" applyFill="1" applyBorder="1" applyAlignment="1" applyProtection="1">
      <alignment horizontal="left" vertical="top" wrapText="1"/>
    </xf>
    <xf numFmtId="0" fontId="8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9" fillId="4" borderId="2" xfId="0" applyFont="1" applyFill="1" applyBorder="1" applyAlignment="1" applyProtection="1">
      <alignment horizontal="left" vertical="top" wrapText="1"/>
    </xf>
    <xf numFmtId="0" fontId="8" fillId="0" borderId="12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2"/>
  <sheetViews>
    <sheetView tabSelected="1" zoomScale="80" zoomScaleNormal="80" workbookViewId="0">
      <pane ySplit="3" topLeftCell="A4" activePane="bottomLeft" state="frozen"/>
      <selection pane="bottomLeft" sqref="A1:AD1"/>
    </sheetView>
  </sheetViews>
  <sheetFormatPr defaultColWidth="20.7109375" defaultRowHeight="12.75"/>
  <cols>
    <col min="1" max="1" width="33.7109375" style="1" bestFit="1" customWidth="1"/>
    <col min="2" max="2" width="22.140625" style="1" customWidth="1"/>
    <col min="3" max="3" width="18.7109375" style="1" customWidth="1"/>
    <col min="4" max="4" width="19.140625" style="1" customWidth="1"/>
    <col min="5" max="5" width="15.28515625" style="1" customWidth="1"/>
    <col min="6" max="6" width="12.7109375" style="1" customWidth="1"/>
    <col min="7" max="7" width="15.28515625" style="1" customWidth="1"/>
    <col min="8" max="8" width="25.28515625" style="4" bestFit="1" customWidth="1"/>
    <col min="9" max="9" width="18" style="1" customWidth="1"/>
    <col min="10" max="10" width="11.42578125" style="1" customWidth="1"/>
    <col min="11" max="11" width="21.28515625" style="1" bestFit="1" customWidth="1"/>
    <col min="12" max="12" width="16.5703125" style="1" bestFit="1" customWidth="1"/>
    <col min="13" max="13" width="76.28515625" style="10" customWidth="1"/>
    <col min="14" max="14" width="15.7109375" style="1" customWidth="1"/>
    <col min="15" max="15" width="12.85546875" style="1" customWidth="1"/>
    <col min="16" max="16" width="30.85546875" style="1" customWidth="1"/>
    <col min="17" max="17" width="20.140625" style="1" customWidth="1"/>
    <col min="18" max="18" width="16.85546875" style="1" customWidth="1"/>
    <col min="19" max="19" width="12" style="1" customWidth="1"/>
    <col min="20" max="20" width="9.28515625" style="1" customWidth="1"/>
    <col min="21" max="21" width="12.28515625" style="1" customWidth="1"/>
    <col min="22" max="23" width="23.7109375" style="38" customWidth="1"/>
    <col min="24" max="24" width="25.28515625" style="38" customWidth="1"/>
    <col min="25" max="25" width="25.28515625" style="38" bestFit="1" customWidth="1"/>
    <col min="26" max="26" width="12.85546875" style="1" customWidth="1"/>
    <col min="27" max="27" width="13.28515625" style="1" customWidth="1"/>
    <col min="28" max="28" width="18.42578125" style="1" customWidth="1"/>
    <col min="29" max="29" width="17.42578125" style="1" customWidth="1"/>
    <col min="30" max="30" width="35.42578125" style="1" customWidth="1"/>
    <col min="31" max="16384" width="20.7109375" style="1"/>
  </cols>
  <sheetData>
    <row r="1" spans="1:30" ht="39.75" customHeight="1" thickBot="1">
      <c r="A1" s="52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s="2" customFormat="1" ht="144.75" thickBot="1">
      <c r="A2" s="11" t="s">
        <v>0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87</v>
      </c>
      <c r="J2" s="12" t="s">
        <v>9</v>
      </c>
      <c r="K2" s="12" t="s">
        <v>10</v>
      </c>
      <c r="L2" s="12" t="s">
        <v>11</v>
      </c>
      <c r="M2" s="22" t="s">
        <v>12</v>
      </c>
      <c r="N2" s="12" t="s">
        <v>13</v>
      </c>
      <c r="O2" s="12" t="s">
        <v>14</v>
      </c>
      <c r="P2" s="12" t="s">
        <v>16</v>
      </c>
      <c r="Q2" s="12" t="s">
        <v>15</v>
      </c>
      <c r="R2" s="12" t="s">
        <v>17</v>
      </c>
      <c r="S2" s="12" t="s">
        <v>18</v>
      </c>
      <c r="T2" s="12" t="s">
        <v>19</v>
      </c>
      <c r="U2" s="12" t="s">
        <v>20</v>
      </c>
      <c r="V2" s="36" t="s">
        <v>21</v>
      </c>
      <c r="W2" s="36" t="s">
        <v>22</v>
      </c>
      <c r="X2" s="36" t="s">
        <v>23</v>
      </c>
      <c r="Y2" s="36" t="s">
        <v>24</v>
      </c>
      <c r="Z2" s="12" t="s">
        <v>25</v>
      </c>
      <c r="AA2" s="12" t="s">
        <v>26</v>
      </c>
      <c r="AB2" s="12" t="s">
        <v>27</v>
      </c>
      <c r="AC2" s="12" t="s">
        <v>28</v>
      </c>
      <c r="AD2" s="49" t="s">
        <v>29</v>
      </c>
    </row>
    <row r="3" spans="1:30" s="3" customFormat="1" ht="18.75" thickBot="1">
      <c r="A3" s="14" t="s">
        <v>1</v>
      </c>
      <c r="B3" s="15" t="s">
        <v>1</v>
      </c>
      <c r="C3" s="15" t="s">
        <v>30</v>
      </c>
      <c r="D3" s="15" t="s">
        <v>30</v>
      </c>
      <c r="E3" s="15" t="s">
        <v>1</v>
      </c>
      <c r="F3" s="15" t="s">
        <v>1</v>
      </c>
      <c r="G3" s="15" t="s">
        <v>31</v>
      </c>
      <c r="H3" s="16" t="s">
        <v>32</v>
      </c>
      <c r="I3" s="15" t="s">
        <v>33</v>
      </c>
      <c r="J3" s="15" t="s">
        <v>1</v>
      </c>
      <c r="K3" s="15" t="s">
        <v>35</v>
      </c>
      <c r="L3" s="15" t="s">
        <v>36</v>
      </c>
      <c r="M3" s="23" t="s">
        <v>33</v>
      </c>
      <c r="N3" s="15" t="s">
        <v>31</v>
      </c>
      <c r="O3" s="15" t="s">
        <v>34</v>
      </c>
      <c r="P3" s="15" t="s">
        <v>33</v>
      </c>
      <c r="Q3" s="15" t="s">
        <v>33</v>
      </c>
      <c r="R3" s="15" t="s">
        <v>33</v>
      </c>
      <c r="S3" s="15" t="s">
        <v>37</v>
      </c>
      <c r="T3" s="15" t="s">
        <v>37</v>
      </c>
      <c r="U3" s="15" t="s">
        <v>38</v>
      </c>
      <c r="V3" s="37" t="s">
        <v>32</v>
      </c>
      <c r="W3" s="37" t="s">
        <v>32</v>
      </c>
      <c r="X3" s="37" t="s">
        <v>32</v>
      </c>
      <c r="Y3" s="37" t="s">
        <v>32</v>
      </c>
      <c r="Z3" s="15" t="s">
        <v>32</v>
      </c>
      <c r="AA3" s="15" t="s">
        <v>33</v>
      </c>
      <c r="AB3" s="15" t="s">
        <v>39</v>
      </c>
      <c r="AC3" s="48" t="s">
        <v>40</v>
      </c>
      <c r="AD3" s="51" t="s">
        <v>33</v>
      </c>
    </row>
    <row r="4" spans="1:30" s="7" customFormat="1" ht="60.75" customHeight="1">
      <c r="A4" s="17" t="s">
        <v>116</v>
      </c>
      <c r="B4" s="17" t="s">
        <v>56</v>
      </c>
      <c r="C4" s="18">
        <v>2021</v>
      </c>
      <c r="D4" s="18">
        <v>2021</v>
      </c>
      <c r="E4" s="17" t="s">
        <v>57</v>
      </c>
      <c r="F4" s="18"/>
      <c r="G4" s="18" t="s">
        <v>54</v>
      </c>
      <c r="H4" s="19">
        <f>Y4/1.1</f>
        <v>78717200</v>
      </c>
      <c r="I4" s="18" t="s">
        <v>65</v>
      </c>
      <c r="J4" s="18"/>
      <c r="K4" s="27" t="s">
        <v>88</v>
      </c>
      <c r="L4" s="28" t="s">
        <v>41</v>
      </c>
      <c r="M4" s="29" t="s">
        <v>89</v>
      </c>
      <c r="N4" s="18" t="s">
        <v>153</v>
      </c>
      <c r="O4" s="18">
        <v>1</v>
      </c>
      <c r="P4" s="18" t="s">
        <v>66</v>
      </c>
      <c r="Q4" s="18" t="s">
        <v>145</v>
      </c>
      <c r="R4" s="18" t="s">
        <v>146</v>
      </c>
      <c r="S4" s="24"/>
      <c r="T4" s="18"/>
      <c r="U4" s="18">
        <v>24</v>
      </c>
      <c r="V4" s="39" t="s">
        <v>154</v>
      </c>
      <c r="W4" s="39" t="s">
        <v>154</v>
      </c>
      <c r="X4" s="39"/>
      <c r="Y4" s="39">
        <v>86588920</v>
      </c>
      <c r="Z4" s="18"/>
      <c r="AA4" s="18"/>
      <c r="AB4" s="18" t="s">
        <v>54</v>
      </c>
      <c r="AC4" s="28" t="s">
        <v>181</v>
      </c>
      <c r="AD4" s="50" t="s">
        <v>72</v>
      </c>
    </row>
    <row r="5" spans="1:30" s="7" customFormat="1" ht="60.75" customHeight="1">
      <c r="A5" s="17" t="s">
        <v>74</v>
      </c>
      <c r="B5" s="17" t="s">
        <v>56</v>
      </c>
      <c r="C5" s="18">
        <v>2020</v>
      </c>
      <c r="D5" s="18">
        <v>2021</v>
      </c>
      <c r="E5" s="17" t="s">
        <v>73</v>
      </c>
      <c r="F5" s="20"/>
      <c r="G5" s="20" t="s">
        <v>54</v>
      </c>
      <c r="H5" s="19">
        <f>Y5/1.22</f>
        <v>8360655.7377049178</v>
      </c>
      <c r="I5" s="18" t="s">
        <v>65</v>
      </c>
      <c r="J5" s="20"/>
      <c r="K5" s="27" t="s">
        <v>88</v>
      </c>
      <c r="L5" s="28" t="s">
        <v>45</v>
      </c>
      <c r="M5" s="29" t="s">
        <v>90</v>
      </c>
      <c r="N5" s="18" t="s">
        <v>153</v>
      </c>
      <c r="O5" s="18">
        <v>1</v>
      </c>
      <c r="P5" s="18" t="s">
        <v>66</v>
      </c>
      <c r="Q5" s="18" t="s">
        <v>145</v>
      </c>
      <c r="R5" s="18" t="s">
        <v>146</v>
      </c>
      <c r="S5" s="24"/>
      <c r="T5" s="20"/>
      <c r="U5" s="18" t="s">
        <v>155</v>
      </c>
      <c r="V5" s="40">
        <v>1700000</v>
      </c>
      <c r="W5" s="40">
        <v>1700000</v>
      </c>
      <c r="X5" s="39">
        <v>6800000</v>
      </c>
      <c r="Y5" s="40">
        <v>10200000</v>
      </c>
      <c r="Z5" s="20"/>
      <c r="AA5" s="20"/>
      <c r="AB5" s="20" t="s">
        <v>53</v>
      </c>
      <c r="AC5" s="28"/>
      <c r="AD5" s="29"/>
    </row>
    <row r="6" spans="1:30" s="7" customFormat="1" ht="60.75" customHeight="1">
      <c r="A6" s="17" t="s">
        <v>117</v>
      </c>
      <c r="B6" s="17" t="s">
        <v>56</v>
      </c>
      <c r="C6" s="18">
        <v>2021</v>
      </c>
      <c r="D6" s="18">
        <v>2021</v>
      </c>
      <c r="E6" s="17" t="s">
        <v>58</v>
      </c>
      <c r="F6" s="20"/>
      <c r="G6" s="20" t="s">
        <v>54</v>
      </c>
      <c r="H6" s="19">
        <f>Y6/1.04</f>
        <v>2403846.153846154</v>
      </c>
      <c r="I6" s="18" t="s">
        <v>65</v>
      </c>
      <c r="J6" s="20"/>
      <c r="K6" s="27" t="s">
        <v>88</v>
      </c>
      <c r="L6" s="28" t="s">
        <v>46</v>
      </c>
      <c r="M6" s="29" t="s">
        <v>91</v>
      </c>
      <c r="N6" s="18" t="s">
        <v>153</v>
      </c>
      <c r="O6" s="18">
        <v>1</v>
      </c>
      <c r="P6" s="18" t="s">
        <v>66</v>
      </c>
      <c r="Q6" s="18" t="s">
        <v>145</v>
      </c>
      <c r="R6" s="18" t="s">
        <v>146</v>
      </c>
      <c r="S6" s="24"/>
      <c r="T6" s="20"/>
      <c r="U6" s="18">
        <v>24</v>
      </c>
      <c r="V6" s="40">
        <v>1000000</v>
      </c>
      <c r="W6" s="40">
        <v>1500000</v>
      </c>
      <c r="X6" s="39"/>
      <c r="Y6" s="40">
        <v>2500000</v>
      </c>
      <c r="Z6" s="20"/>
      <c r="AA6" s="20"/>
      <c r="AB6" s="20" t="s">
        <v>54</v>
      </c>
      <c r="AC6" s="28" t="s">
        <v>182</v>
      </c>
      <c r="AD6" s="29" t="s">
        <v>52</v>
      </c>
    </row>
    <row r="7" spans="1:30" s="7" customFormat="1" ht="60.75" customHeight="1">
      <c r="A7" s="17" t="s">
        <v>83</v>
      </c>
      <c r="B7" s="17" t="s">
        <v>56</v>
      </c>
      <c r="C7" s="18">
        <v>2020</v>
      </c>
      <c r="D7" s="18">
        <v>2021</v>
      </c>
      <c r="E7" s="17" t="s">
        <v>59</v>
      </c>
      <c r="F7" s="20"/>
      <c r="G7" s="20" t="s">
        <v>54</v>
      </c>
      <c r="H7" s="19">
        <f>Y7/1.1</f>
        <v>1508499.9999999998</v>
      </c>
      <c r="I7" s="18" t="s">
        <v>65</v>
      </c>
      <c r="J7" s="20"/>
      <c r="K7" s="27" t="s">
        <v>88</v>
      </c>
      <c r="L7" s="28" t="s">
        <v>48</v>
      </c>
      <c r="M7" s="29" t="s">
        <v>92</v>
      </c>
      <c r="N7" s="18" t="s">
        <v>153</v>
      </c>
      <c r="O7" s="18">
        <v>1</v>
      </c>
      <c r="P7" s="18" t="s">
        <v>66</v>
      </c>
      <c r="Q7" s="18" t="s">
        <v>145</v>
      </c>
      <c r="R7" s="18" t="s">
        <v>146</v>
      </c>
      <c r="S7" s="24"/>
      <c r="T7" s="20"/>
      <c r="U7" s="18" t="s">
        <v>156</v>
      </c>
      <c r="V7" s="40" t="s">
        <v>157</v>
      </c>
      <c r="W7" s="40" t="s">
        <v>158</v>
      </c>
      <c r="X7" s="39" t="s">
        <v>158</v>
      </c>
      <c r="Y7" s="40">
        <v>1659350</v>
      </c>
      <c r="Z7" s="20"/>
      <c r="AA7" s="20"/>
      <c r="AB7" s="20" t="s">
        <v>54</v>
      </c>
      <c r="AC7" s="28" t="s">
        <v>71</v>
      </c>
      <c r="AD7" s="29" t="s">
        <v>72</v>
      </c>
    </row>
    <row r="8" spans="1:30" s="7" customFormat="1" ht="60.75" customHeight="1">
      <c r="A8" s="17" t="s">
        <v>118</v>
      </c>
      <c r="B8" s="17" t="s">
        <v>56</v>
      </c>
      <c r="C8" s="18">
        <v>2021</v>
      </c>
      <c r="D8" s="18">
        <v>2021</v>
      </c>
      <c r="E8" s="17" t="s">
        <v>75</v>
      </c>
      <c r="F8" s="20"/>
      <c r="G8" s="20" t="s">
        <v>54</v>
      </c>
      <c r="H8" s="19">
        <f>Y8/1.22</f>
        <v>1241400</v>
      </c>
      <c r="I8" s="18" t="s">
        <v>65</v>
      </c>
      <c r="J8" s="20"/>
      <c r="K8" s="27" t="s">
        <v>88</v>
      </c>
      <c r="L8" s="28" t="s">
        <v>42</v>
      </c>
      <c r="M8" s="29" t="s">
        <v>93</v>
      </c>
      <c r="N8" s="18" t="s">
        <v>153</v>
      </c>
      <c r="O8" s="18">
        <v>1</v>
      </c>
      <c r="P8" s="18" t="s">
        <v>66</v>
      </c>
      <c r="Q8" s="18" t="s">
        <v>145</v>
      </c>
      <c r="R8" s="18" t="s">
        <v>146</v>
      </c>
      <c r="S8" s="24"/>
      <c r="T8" s="20"/>
      <c r="U8" s="18" t="s">
        <v>159</v>
      </c>
      <c r="V8" s="40" t="s">
        <v>160</v>
      </c>
      <c r="W8" s="40" t="s">
        <v>160</v>
      </c>
      <c r="X8" s="39" t="s">
        <v>160</v>
      </c>
      <c r="Y8" s="40">
        <v>1514508</v>
      </c>
      <c r="Z8" s="20"/>
      <c r="AA8" s="20"/>
      <c r="AB8" s="20" t="s">
        <v>54</v>
      </c>
      <c r="AC8" s="28" t="s">
        <v>181</v>
      </c>
      <c r="AD8" s="29" t="s">
        <v>72</v>
      </c>
    </row>
    <row r="9" spans="1:30" s="7" customFormat="1" ht="60.75" customHeight="1">
      <c r="A9" s="21" t="s">
        <v>108</v>
      </c>
      <c r="B9" s="17" t="s">
        <v>56</v>
      </c>
      <c r="C9" s="18">
        <v>2020</v>
      </c>
      <c r="D9" s="18">
        <v>2021</v>
      </c>
      <c r="E9" s="17" t="s">
        <v>76</v>
      </c>
      <c r="F9" s="20"/>
      <c r="G9" s="20" t="s">
        <v>54</v>
      </c>
      <c r="H9" s="19">
        <f t="shared" ref="H9:H10" si="0">Y9/1.22</f>
        <v>4918032.7868852457</v>
      </c>
      <c r="I9" s="18" t="s">
        <v>65</v>
      </c>
      <c r="J9" s="20"/>
      <c r="K9" s="27" t="s">
        <v>94</v>
      </c>
      <c r="L9" s="28" t="s">
        <v>80</v>
      </c>
      <c r="M9" s="29" t="s">
        <v>95</v>
      </c>
      <c r="N9" s="18" t="s">
        <v>153</v>
      </c>
      <c r="O9" s="18">
        <v>1</v>
      </c>
      <c r="P9" s="18" t="s">
        <v>66</v>
      </c>
      <c r="Q9" s="18" t="s">
        <v>145</v>
      </c>
      <c r="R9" s="18" t="s">
        <v>146</v>
      </c>
      <c r="S9" s="24"/>
      <c r="T9" s="20"/>
      <c r="U9" s="18" t="s">
        <v>159</v>
      </c>
      <c r="V9" s="40" t="s">
        <v>161</v>
      </c>
      <c r="W9" s="40" t="s">
        <v>161</v>
      </c>
      <c r="X9" s="39" t="s">
        <v>161</v>
      </c>
      <c r="Y9" s="40">
        <v>6000000</v>
      </c>
      <c r="Z9" s="20"/>
      <c r="AA9" s="20"/>
      <c r="AB9" s="20" t="s">
        <v>54</v>
      </c>
      <c r="AC9" s="28" t="s">
        <v>181</v>
      </c>
      <c r="AD9" s="29" t="s">
        <v>72</v>
      </c>
    </row>
    <row r="10" spans="1:30" s="7" customFormat="1" ht="60.75" customHeight="1">
      <c r="A10" s="21" t="s">
        <v>109</v>
      </c>
      <c r="B10" s="17" t="s">
        <v>56</v>
      </c>
      <c r="C10" s="18">
        <v>2020</v>
      </c>
      <c r="D10" s="18">
        <v>2021</v>
      </c>
      <c r="E10" s="17" t="s">
        <v>77</v>
      </c>
      <c r="F10" s="20"/>
      <c r="G10" s="20" t="s">
        <v>53</v>
      </c>
      <c r="H10" s="19">
        <f t="shared" si="0"/>
        <v>1196721.3114754099</v>
      </c>
      <c r="I10" s="18" t="s">
        <v>65</v>
      </c>
      <c r="J10" s="20"/>
      <c r="K10" s="27" t="s">
        <v>94</v>
      </c>
      <c r="L10" s="28" t="s">
        <v>50</v>
      </c>
      <c r="M10" s="29" t="s">
        <v>96</v>
      </c>
      <c r="N10" s="18" t="s">
        <v>153</v>
      </c>
      <c r="O10" s="18">
        <v>1</v>
      </c>
      <c r="P10" s="18" t="s">
        <v>66</v>
      </c>
      <c r="Q10" s="18" t="s">
        <v>145</v>
      </c>
      <c r="R10" s="18" t="s">
        <v>146</v>
      </c>
      <c r="S10" s="24"/>
      <c r="T10" s="20"/>
      <c r="U10" s="18">
        <v>24</v>
      </c>
      <c r="V10" s="40">
        <v>990000</v>
      </c>
      <c r="W10" s="40">
        <v>470000</v>
      </c>
      <c r="X10" s="39"/>
      <c r="Y10" s="40">
        <v>1460000</v>
      </c>
      <c r="Z10" s="20"/>
      <c r="AA10" s="20"/>
      <c r="AB10" s="20" t="s">
        <v>54</v>
      </c>
      <c r="AC10" s="28" t="s">
        <v>181</v>
      </c>
      <c r="AD10" s="29" t="s">
        <v>72</v>
      </c>
    </row>
    <row r="11" spans="1:30" s="7" customFormat="1" ht="60.75" customHeight="1">
      <c r="A11" s="17" t="s">
        <v>119</v>
      </c>
      <c r="B11" s="17" t="s">
        <v>56</v>
      </c>
      <c r="C11" s="18">
        <v>2021</v>
      </c>
      <c r="D11" s="18">
        <v>2021</v>
      </c>
      <c r="E11" s="17" t="s">
        <v>60</v>
      </c>
      <c r="F11" s="20"/>
      <c r="G11" s="20" t="s">
        <v>54</v>
      </c>
      <c r="H11" s="19">
        <f>Y11/1.1</f>
        <v>1098000</v>
      </c>
      <c r="I11" s="18" t="s">
        <v>65</v>
      </c>
      <c r="J11" s="20"/>
      <c r="K11" s="27" t="s">
        <v>88</v>
      </c>
      <c r="L11" s="28" t="s">
        <v>51</v>
      </c>
      <c r="M11" s="29" t="s">
        <v>97</v>
      </c>
      <c r="N11" s="18" t="s">
        <v>153</v>
      </c>
      <c r="O11" s="18">
        <v>1</v>
      </c>
      <c r="P11" s="18" t="s">
        <v>66</v>
      </c>
      <c r="Q11" s="18" t="s">
        <v>145</v>
      </c>
      <c r="R11" s="18" t="s">
        <v>146</v>
      </c>
      <c r="S11" s="24"/>
      <c r="T11" s="20"/>
      <c r="U11" s="18" t="s">
        <v>159</v>
      </c>
      <c r="V11" s="40" t="s">
        <v>163</v>
      </c>
      <c r="W11" s="40" t="s">
        <v>163</v>
      </c>
      <c r="X11" s="39" t="s">
        <v>163</v>
      </c>
      <c r="Y11" s="40">
        <v>1207800</v>
      </c>
      <c r="Z11" s="20"/>
      <c r="AA11" s="20"/>
      <c r="AB11" s="20" t="s">
        <v>54</v>
      </c>
      <c r="AC11" s="28" t="s">
        <v>181</v>
      </c>
      <c r="AD11" s="29" t="s">
        <v>72</v>
      </c>
    </row>
    <row r="12" spans="1:30" s="7" customFormat="1" ht="60.75" customHeight="1">
      <c r="A12" s="17" t="s">
        <v>120</v>
      </c>
      <c r="B12" s="17" t="s">
        <v>56</v>
      </c>
      <c r="C12" s="18">
        <v>2021</v>
      </c>
      <c r="D12" s="18">
        <v>2021</v>
      </c>
      <c r="E12" s="17" t="s">
        <v>78</v>
      </c>
      <c r="F12" s="20"/>
      <c r="G12" s="20" t="s">
        <v>54</v>
      </c>
      <c r="H12" s="19">
        <f>Y12/1.1</f>
        <v>1009090.9090909091</v>
      </c>
      <c r="I12" s="18" t="s">
        <v>65</v>
      </c>
      <c r="J12" s="20"/>
      <c r="K12" s="27" t="s">
        <v>88</v>
      </c>
      <c r="L12" s="28" t="s">
        <v>41</v>
      </c>
      <c r="M12" s="29" t="s">
        <v>98</v>
      </c>
      <c r="N12" s="18" t="s">
        <v>153</v>
      </c>
      <c r="O12" s="18">
        <v>1</v>
      </c>
      <c r="P12" s="18" t="s">
        <v>66</v>
      </c>
      <c r="Q12" s="18" t="s">
        <v>145</v>
      </c>
      <c r="R12" s="18" t="s">
        <v>146</v>
      </c>
      <c r="S12" s="24"/>
      <c r="T12" s="20"/>
      <c r="U12" s="18" t="s">
        <v>159</v>
      </c>
      <c r="V12" s="40" t="s">
        <v>164</v>
      </c>
      <c r="W12" s="40" t="s">
        <v>164</v>
      </c>
      <c r="X12" s="39" t="s">
        <v>164</v>
      </c>
      <c r="Y12" s="40">
        <v>1110000</v>
      </c>
      <c r="Z12" s="20"/>
      <c r="AA12" s="20"/>
      <c r="AB12" s="20" t="s">
        <v>54</v>
      </c>
      <c r="AC12" s="28" t="s">
        <v>181</v>
      </c>
      <c r="AD12" s="29" t="s">
        <v>72</v>
      </c>
    </row>
    <row r="13" spans="1:30" s="7" customFormat="1" ht="60.75" customHeight="1">
      <c r="A13" s="21" t="s">
        <v>110</v>
      </c>
      <c r="B13" s="17" t="s">
        <v>56</v>
      </c>
      <c r="C13" s="18">
        <v>2020</v>
      </c>
      <c r="D13" s="18">
        <v>2021</v>
      </c>
      <c r="E13" s="17" t="s">
        <v>61</v>
      </c>
      <c r="F13" s="20"/>
      <c r="G13" s="20" t="s">
        <v>53</v>
      </c>
      <c r="H13" s="19">
        <f>Y13/1.22</f>
        <v>4098360.6557377051</v>
      </c>
      <c r="I13" s="18" t="s">
        <v>65</v>
      </c>
      <c r="J13" s="20"/>
      <c r="K13" s="27" t="s">
        <v>88</v>
      </c>
      <c r="L13" s="28" t="s">
        <v>49</v>
      </c>
      <c r="M13" s="29" t="s">
        <v>99</v>
      </c>
      <c r="N13" s="18" t="s">
        <v>153</v>
      </c>
      <c r="O13" s="18">
        <v>1</v>
      </c>
      <c r="P13" s="18" t="s">
        <v>66</v>
      </c>
      <c r="Q13" s="18" t="s">
        <v>145</v>
      </c>
      <c r="R13" s="18" t="s">
        <v>146</v>
      </c>
      <c r="S13" s="24"/>
      <c r="T13" s="20"/>
      <c r="U13" s="18" t="s">
        <v>165</v>
      </c>
      <c r="V13" s="40" t="s">
        <v>166</v>
      </c>
      <c r="W13" s="40" t="s">
        <v>166</v>
      </c>
      <c r="X13" s="39" t="s">
        <v>167</v>
      </c>
      <c r="Y13" s="40">
        <v>5000000</v>
      </c>
      <c r="Z13" s="20"/>
      <c r="AA13" s="20"/>
      <c r="AB13" s="20" t="s">
        <v>54</v>
      </c>
      <c r="AC13" s="28" t="s">
        <v>181</v>
      </c>
      <c r="AD13" s="29" t="s">
        <v>72</v>
      </c>
    </row>
    <row r="14" spans="1:30" s="7" customFormat="1" ht="60.75" customHeight="1">
      <c r="A14" s="21" t="s">
        <v>111</v>
      </c>
      <c r="B14" s="17" t="s">
        <v>56</v>
      </c>
      <c r="C14" s="18">
        <v>2020</v>
      </c>
      <c r="D14" s="18">
        <v>2021</v>
      </c>
      <c r="E14" s="17" t="s">
        <v>84</v>
      </c>
      <c r="F14" s="20"/>
      <c r="G14" s="20" t="s">
        <v>53</v>
      </c>
      <c r="H14" s="19">
        <f t="shared" ref="H14:H20" si="1">Y14/1.22</f>
        <v>1680327.8688524591</v>
      </c>
      <c r="I14" s="18" t="s">
        <v>65</v>
      </c>
      <c r="J14" s="20"/>
      <c r="K14" s="30" t="s">
        <v>88</v>
      </c>
      <c r="L14" s="31" t="s">
        <v>70</v>
      </c>
      <c r="M14" s="32" t="s">
        <v>100</v>
      </c>
      <c r="N14" s="18" t="s">
        <v>153</v>
      </c>
      <c r="O14" s="18">
        <v>1</v>
      </c>
      <c r="P14" s="18" t="s">
        <v>66</v>
      </c>
      <c r="Q14" s="18" t="s">
        <v>145</v>
      </c>
      <c r="R14" s="18" t="s">
        <v>146</v>
      </c>
      <c r="S14" s="24"/>
      <c r="T14" s="20"/>
      <c r="U14" s="18" t="s">
        <v>156</v>
      </c>
      <c r="V14" s="40" t="s">
        <v>168</v>
      </c>
      <c r="W14" s="40" t="s">
        <v>158</v>
      </c>
      <c r="X14" s="39" t="s">
        <v>158</v>
      </c>
      <c r="Y14" s="40">
        <v>2050000</v>
      </c>
      <c r="Z14" s="20"/>
      <c r="AA14" s="20"/>
      <c r="AB14" s="20" t="s">
        <v>54</v>
      </c>
      <c r="AC14" s="31" t="s">
        <v>184</v>
      </c>
      <c r="AD14" s="32" t="s">
        <v>72</v>
      </c>
    </row>
    <row r="15" spans="1:30" s="7" customFormat="1" ht="60.75" customHeight="1">
      <c r="A15" s="17" t="s">
        <v>121</v>
      </c>
      <c r="B15" s="17" t="s">
        <v>56</v>
      </c>
      <c r="C15" s="18">
        <v>2021</v>
      </c>
      <c r="D15" s="18">
        <v>2021</v>
      </c>
      <c r="E15" s="17" t="s">
        <v>185</v>
      </c>
      <c r="F15" s="20"/>
      <c r="G15" s="20" t="s">
        <v>53</v>
      </c>
      <c r="H15" s="19">
        <f t="shared" si="1"/>
        <v>1633606.5573770492</v>
      </c>
      <c r="I15" s="18" t="s">
        <v>65</v>
      </c>
      <c r="J15" s="20"/>
      <c r="K15" s="27" t="s">
        <v>94</v>
      </c>
      <c r="L15" s="28" t="s">
        <v>79</v>
      </c>
      <c r="M15" s="29" t="s">
        <v>101</v>
      </c>
      <c r="N15" s="18" t="s">
        <v>153</v>
      </c>
      <c r="O15" s="18">
        <v>1</v>
      </c>
      <c r="P15" s="20" t="s">
        <v>81</v>
      </c>
      <c r="Q15" s="18" t="s">
        <v>147</v>
      </c>
      <c r="R15" s="18" t="s">
        <v>148</v>
      </c>
      <c r="S15" s="24"/>
      <c r="T15" s="20"/>
      <c r="U15" s="18" t="s">
        <v>156</v>
      </c>
      <c r="V15" s="40" t="s">
        <v>169</v>
      </c>
      <c r="W15" s="40" t="s">
        <v>158</v>
      </c>
      <c r="X15" s="39" t="s">
        <v>158</v>
      </c>
      <c r="Y15" s="40">
        <v>1993000</v>
      </c>
      <c r="Z15" s="20"/>
      <c r="AA15" s="20"/>
      <c r="AB15" s="20" t="s">
        <v>54</v>
      </c>
      <c r="AC15" s="28" t="s">
        <v>181</v>
      </c>
      <c r="AD15" s="29" t="s">
        <v>72</v>
      </c>
    </row>
    <row r="16" spans="1:30" s="7" customFormat="1" ht="60.75" customHeight="1">
      <c r="A16" s="21" t="s">
        <v>113</v>
      </c>
      <c r="B16" s="17" t="s">
        <v>56</v>
      </c>
      <c r="C16" s="18">
        <v>2020</v>
      </c>
      <c r="D16" s="18">
        <v>2021</v>
      </c>
      <c r="E16" s="17" t="s">
        <v>62</v>
      </c>
      <c r="F16" s="20"/>
      <c r="G16" s="20" t="s">
        <v>54</v>
      </c>
      <c r="H16" s="19">
        <f t="shared" si="1"/>
        <v>1081967.2131147541</v>
      </c>
      <c r="I16" s="18" t="s">
        <v>65</v>
      </c>
      <c r="J16" s="20"/>
      <c r="K16" s="27" t="s">
        <v>88</v>
      </c>
      <c r="L16" s="28" t="s">
        <v>43</v>
      </c>
      <c r="M16" s="29" t="s">
        <v>102</v>
      </c>
      <c r="N16" s="18" t="s">
        <v>153</v>
      </c>
      <c r="O16" s="18">
        <v>1</v>
      </c>
      <c r="P16" s="18" t="s">
        <v>66</v>
      </c>
      <c r="Q16" s="18" t="s">
        <v>145</v>
      </c>
      <c r="R16" s="18" t="s">
        <v>146</v>
      </c>
      <c r="S16" s="24"/>
      <c r="T16" s="20"/>
      <c r="U16" s="18" t="s">
        <v>155</v>
      </c>
      <c r="V16" s="40" t="s">
        <v>170</v>
      </c>
      <c r="W16" s="40" t="s">
        <v>170</v>
      </c>
      <c r="X16" s="39" t="s">
        <v>171</v>
      </c>
      <c r="Y16" s="40">
        <v>1320000</v>
      </c>
      <c r="Z16" s="20"/>
      <c r="AA16" s="20"/>
      <c r="AB16" s="20" t="s">
        <v>54</v>
      </c>
      <c r="AC16" s="28" t="s">
        <v>181</v>
      </c>
      <c r="AD16" s="29" t="s">
        <v>72</v>
      </c>
    </row>
    <row r="17" spans="1:30" s="7" customFormat="1" ht="60.75" customHeight="1">
      <c r="A17" s="21" t="s">
        <v>112</v>
      </c>
      <c r="B17" s="17" t="s">
        <v>56</v>
      </c>
      <c r="C17" s="18">
        <v>2020</v>
      </c>
      <c r="D17" s="18">
        <v>2021</v>
      </c>
      <c r="E17" s="17" t="s">
        <v>186</v>
      </c>
      <c r="F17" s="20"/>
      <c r="G17" s="20" t="s">
        <v>54</v>
      </c>
      <c r="H17" s="19">
        <f t="shared" si="1"/>
        <v>1295081.9672131147</v>
      </c>
      <c r="I17" s="18" t="s">
        <v>65</v>
      </c>
      <c r="J17" s="20"/>
      <c r="K17" s="27" t="s">
        <v>94</v>
      </c>
      <c r="L17" s="28" t="s">
        <v>85</v>
      </c>
      <c r="M17" s="29" t="s">
        <v>103</v>
      </c>
      <c r="N17" s="18" t="s">
        <v>153</v>
      </c>
      <c r="O17" s="18">
        <v>1</v>
      </c>
      <c r="P17" s="18" t="s">
        <v>66</v>
      </c>
      <c r="Q17" s="18" t="s">
        <v>145</v>
      </c>
      <c r="R17" s="18" t="s">
        <v>146</v>
      </c>
      <c r="S17" s="24"/>
      <c r="T17" s="20"/>
      <c r="U17" s="18" t="s">
        <v>162</v>
      </c>
      <c r="V17" s="40">
        <v>395000</v>
      </c>
      <c r="W17" s="40">
        <v>395000</v>
      </c>
      <c r="X17" s="39">
        <v>790000</v>
      </c>
      <c r="Y17" s="40">
        <v>1580000</v>
      </c>
      <c r="Z17" s="20"/>
      <c r="AA17" s="20"/>
      <c r="AB17" s="20" t="s">
        <v>54</v>
      </c>
      <c r="AC17" s="28" t="s">
        <v>181</v>
      </c>
      <c r="AD17" s="29" t="s">
        <v>72</v>
      </c>
    </row>
    <row r="18" spans="1:30" s="7" customFormat="1" ht="60.75" customHeight="1">
      <c r="A18" s="21" t="s">
        <v>114</v>
      </c>
      <c r="B18" s="17" t="s">
        <v>56</v>
      </c>
      <c r="C18" s="18">
        <v>2020</v>
      </c>
      <c r="D18" s="18">
        <v>2021</v>
      </c>
      <c r="E18" s="17" t="s">
        <v>187</v>
      </c>
      <c r="F18" s="20"/>
      <c r="G18" s="20" t="s">
        <v>53</v>
      </c>
      <c r="H18" s="19">
        <f t="shared" si="1"/>
        <v>19672131.147540983</v>
      </c>
      <c r="I18" s="18" t="s">
        <v>65</v>
      </c>
      <c r="J18" s="20"/>
      <c r="K18" s="27" t="s">
        <v>94</v>
      </c>
      <c r="L18" s="28" t="s">
        <v>80</v>
      </c>
      <c r="M18" s="29" t="s">
        <v>104</v>
      </c>
      <c r="N18" s="18" t="s">
        <v>153</v>
      </c>
      <c r="O18" s="18">
        <v>1</v>
      </c>
      <c r="P18" s="20" t="s">
        <v>82</v>
      </c>
      <c r="Q18" s="18" t="s">
        <v>149</v>
      </c>
      <c r="R18" s="18" t="s">
        <v>150</v>
      </c>
      <c r="S18" s="24"/>
      <c r="T18" s="20"/>
      <c r="U18" s="18" t="s">
        <v>165</v>
      </c>
      <c r="V18" s="40" t="s">
        <v>172</v>
      </c>
      <c r="W18" s="40" t="s">
        <v>172</v>
      </c>
      <c r="X18" s="39" t="s">
        <v>173</v>
      </c>
      <c r="Y18" s="40">
        <v>24000000</v>
      </c>
      <c r="Z18" s="20"/>
      <c r="AA18" s="20"/>
      <c r="AB18" s="20" t="s">
        <v>54</v>
      </c>
      <c r="AC18" s="28" t="s">
        <v>181</v>
      </c>
      <c r="AD18" s="29" t="s">
        <v>72</v>
      </c>
    </row>
    <row r="19" spans="1:30" s="7" customFormat="1" ht="60.75" customHeight="1">
      <c r="A19" s="21" t="s">
        <v>115</v>
      </c>
      <c r="B19" s="17" t="s">
        <v>56</v>
      </c>
      <c r="C19" s="18">
        <v>2020</v>
      </c>
      <c r="D19" s="18">
        <v>2021</v>
      </c>
      <c r="E19" s="17" t="s">
        <v>188</v>
      </c>
      <c r="F19" s="20"/>
      <c r="G19" s="20" t="s">
        <v>54</v>
      </c>
      <c r="H19" s="19">
        <f t="shared" si="1"/>
        <v>1721311.475409836</v>
      </c>
      <c r="I19" s="18" t="s">
        <v>65</v>
      </c>
      <c r="J19" s="20"/>
      <c r="K19" s="27" t="s">
        <v>94</v>
      </c>
      <c r="L19" s="28" t="s">
        <v>50</v>
      </c>
      <c r="M19" s="29" t="s">
        <v>105</v>
      </c>
      <c r="N19" s="18" t="s">
        <v>153</v>
      </c>
      <c r="O19" s="18">
        <v>1</v>
      </c>
      <c r="P19" s="18" t="s">
        <v>66</v>
      </c>
      <c r="Q19" s="18" t="s">
        <v>145</v>
      </c>
      <c r="R19" s="18" t="s">
        <v>146</v>
      </c>
      <c r="S19" s="24"/>
      <c r="T19" s="20"/>
      <c r="U19" s="18" t="s">
        <v>159</v>
      </c>
      <c r="V19" s="40" t="s">
        <v>174</v>
      </c>
      <c r="W19" s="40" t="s">
        <v>174</v>
      </c>
      <c r="X19" s="39" t="s">
        <v>174</v>
      </c>
      <c r="Y19" s="40">
        <v>2100000</v>
      </c>
      <c r="Z19" s="20"/>
      <c r="AA19" s="20"/>
      <c r="AB19" s="20" t="s">
        <v>54</v>
      </c>
      <c r="AC19" s="28" t="s">
        <v>181</v>
      </c>
      <c r="AD19" s="29" t="s">
        <v>72</v>
      </c>
    </row>
    <row r="20" spans="1:30" s="7" customFormat="1" ht="60.75" customHeight="1">
      <c r="A20" s="17" t="s">
        <v>122</v>
      </c>
      <c r="B20" s="17" t="s">
        <v>56</v>
      </c>
      <c r="C20" s="18">
        <v>2021</v>
      </c>
      <c r="D20" s="18">
        <v>2021</v>
      </c>
      <c r="E20" s="17" t="s">
        <v>189</v>
      </c>
      <c r="F20" s="20"/>
      <c r="G20" s="20" t="s">
        <v>53</v>
      </c>
      <c r="H20" s="19">
        <f t="shared" si="1"/>
        <v>1475409.8360655739</v>
      </c>
      <c r="I20" s="18" t="s">
        <v>65</v>
      </c>
      <c r="J20" s="20"/>
      <c r="K20" s="27" t="s">
        <v>94</v>
      </c>
      <c r="L20" s="28" t="s">
        <v>106</v>
      </c>
      <c r="M20" s="29" t="s">
        <v>107</v>
      </c>
      <c r="N20" s="18" t="s">
        <v>153</v>
      </c>
      <c r="O20" s="18">
        <v>1</v>
      </c>
      <c r="P20" s="18" t="s">
        <v>66</v>
      </c>
      <c r="Q20" s="18" t="s">
        <v>145</v>
      </c>
      <c r="R20" s="18" t="s">
        <v>146</v>
      </c>
      <c r="S20" s="24"/>
      <c r="T20" s="20"/>
      <c r="U20" s="18" t="s">
        <v>159</v>
      </c>
      <c r="V20" s="40" t="s">
        <v>175</v>
      </c>
      <c r="W20" s="40" t="s">
        <v>175</v>
      </c>
      <c r="X20" s="39" t="s">
        <v>175</v>
      </c>
      <c r="Y20" s="40">
        <v>1800000</v>
      </c>
      <c r="Z20" s="20"/>
      <c r="AA20" s="20"/>
      <c r="AB20" s="20" t="s">
        <v>183</v>
      </c>
      <c r="AC20" s="26"/>
      <c r="AD20" s="20"/>
    </row>
    <row r="21" spans="1:30" s="7" customFormat="1" ht="60.75" customHeight="1">
      <c r="A21" s="17" t="s">
        <v>135</v>
      </c>
      <c r="B21" s="17" t="s">
        <v>56</v>
      </c>
      <c r="C21" s="18">
        <v>2021</v>
      </c>
      <c r="D21" s="20">
        <v>2021</v>
      </c>
      <c r="E21" s="17" t="s">
        <v>190</v>
      </c>
      <c r="F21" s="20"/>
      <c r="G21" s="20" t="s">
        <v>54</v>
      </c>
      <c r="H21" s="19">
        <f>Y21/1.04</f>
        <v>1923076.923076923</v>
      </c>
      <c r="I21" s="18" t="s">
        <v>65</v>
      </c>
      <c r="J21" s="20"/>
      <c r="K21" s="27" t="s">
        <v>88</v>
      </c>
      <c r="L21" s="28" t="s">
        <v>69</v>
      </c>
      <c r="M21" s="29" t="s">
        <v>123</v>
      </c>
      <c r="N21" s="18" t="s">
        <v>153</v>
      </c>
      <c r="O21" s="18">
        <v>1</v>
      </c>
      <c r="P21" s="18" t="s">
        <v>66</v>
      </c>
      <c r="Q21" s="18" t="s">
        <v>145</v>
      </c>
      <c r="R21" s="18" t="s">
        <v>146</v>
      </c>
      <c r="S21" s="24"/>
      <c r="T21" s="20"/>
      <c r="U21" s="18">
        <v>48</v>
      </c>
      <c r="V21" s="40">
        <v>500000</v>
      </c>
      <c r="W21" s="40">
        <v>500000</v>
      </c>
      <c r="X21" s="39">
        <v>1000000</v>
      </c>
      <c r="Y21" s="40">
        <v>2000000</v>
      </c>
      <c r="Z21" s="20"/>
      <c r="AA21" s="20"/>
      <c r="AB21" s="20" t="s">
        <v>54</v>
      </c>
      <c r="AC21" s="28" t="s">
        <v>181</v>
      </c>
      <c r="AD21" s="29" t="s">
        <v>72</v>
      </c>
    </row>
    <row r="22" spans="1:30" s="7" customFormat="1" ht="60.75" customHeight="1">
      <c r="A22" s="17" t="s">
        <v>136</v>
      </c>
      <c r="B22" s="17" t="s">
        <v>56</v>
      </c>
      <c r="C22" s="18">
        <v>2021</v>
      </c>
      <c r="D22" s="20">
        <v>2022</v>
      </c>
      <c r="E22" s="17" t="s">
        <v>63</v>
      </c>
      <c r="F22" s="20"/>
      <c r="G22" s="20" t="s">
        <v>53</v>
      </c>
      <c r="H22" s="19">
        <f>Y22/1.22</f>
        <v>1032786.8852459016</v>
      </c>
      <c r="I22" s="18" t="s">
        <v>65</v>
      </c>
      <c r="J22" s="20"/>
      <c r="K22" s="27" t="s">
        <v>88</v>
      </c>
      <c r="L22" s="28" t="s">
        <v>42</v>
      </c>
      <c r="M22" s="29" t="s">
        <v>124</v>
      </c>
      <c r="N22" s="18" t="s">
        <v>153</v>
      </c>
      <c r="O22" s="18">
        <v>1</v>
      </c>
      <c r="P22" s="18" t="s">
        <v>66</v>
      </c>
      <c r="Q22" s="18" t="s">
        <v>145</v>
      </c>
      <c r="R22" s="18" t="s">
        <v>146</v>
      </c>
      <c r="S22" s="24"/>
      <c r="T22" s="20"/>
      <c r="U22" s="18">
        <v>72</v>
      </c>
      <c r="V22" s="40">
        <v>210000</v>
      </c>
      <c r="W22" s="40">
        <v>210000</v>
      </c>
      <c r="X22" s="39">
        <v>840000</v>
      </c>
      <c r="Y22" s="40">
        <v>1260000</v>
      </c>
      <c r="Z22" s="20"/>
      <c r="AA22" s="20"/>
      <c r="AB22" s="20" t="s">
        <v>54</v>
      </c>
      <c r="AC22" s="28" t="s">
        <v>181</v>
      </c>
      <c r="AD22" s="29" t="s">
        <v>72</v>
      </c>
    </row>
    <row r="23" spans="1:30" s="7" customFormat="1" ht="60.75" customHeight="1">
      <c r="A23" s="17" t="s">
        <v>137</v>
      </c>
      <c r="B23" s="17" t="s">
        <v>56</v>
      </c>
      <c r="C23" s="18">
        <v>2021</v>
      </c>
      <c r="D23" s="20">
        <v>2022</v>
      </c>
      <c r="E23" s="17" t="s">
        <v>191</v>
      </c>
      <c r="F23" s="20"/>
      <c r="G23" s="20" t="s">
        <v>54</v>
      </c>
      <c r="H23" s="19">
        <f t="shared" ref="H23:H31" si="2">Y23/1.22</f>
        <v>1016393.4426229509</v>
      </c>
      <c r="I23" s="18" t="s">
        <v>65</v>
      </c>
      <c r="J23" s="20"/>
      <c r="K23" s="27" t="s">
        <v>88</v>
      </c>
      <c r="L23" s="28" t="s">
        <v>42</v>
      </c>
      <c r="M23" s="29" t="s">
        <v>125</v>
      </c>
      <c r="N23" s="18" t="s">
        <v>153</v>
      </c>
      <c r="O23" s="18">
        <v>1</v>
      </c>
      <c r="P23" s="18" t="s">
        <v>66</v>
      </c>
      <c r="Q23" s="18" t="s">
        <v>145</v>
      </c>
      <c r="R23" s="18" t="s">
        <v>146</v>
      </c>
      <c r="S23" s="24"/>
      <c r="T23" s="20"/>
      <c r="U23" s="18">
        <v>48</v>
      </c>
      <c r="V23" s="40">
        <v>310000</v>
      </c>
      <c r="W23" s="40">
        <v>310000</v>
      </c>
      <c r="X23" s="39">
        <v>620000</v>
      </c>
      <c r="Y23" s="40">
        <v>1240000</v>
      </c>
      <c r="Z23" s="20"/>
      <c r="AA23" s="20"/>
      <c r="AB23" s="20" t="s">
        <v>54</v>
      </c>
      <c r="AC23" s="28" t="s">
        <v>181</v>
      </c>
      <c r="AD23" s="29" t="s">
        <v>72</v>
      </c>
    </row>
    <row r="24" spans="1:30" s="7" customFormat="1" ht="60.75" customHeight="1">
      <c r="A24" s="17" t="s">
        <v>138</v>
      </c>
      <c r="B24" s="17" t="s">
        <v>56</v>
      </c>
      <c r="C24" s="18">
        <v>2021</v>
      </c>
      <c r="D24" s="20">
        <v>2022</v>
      </c>
      <c r="E24" s="17" t="s">
        <v>192</v>
      </c>
      <c r="F24" s="20"/>
      <c r="G24" s="20" t="s">
        <v>53</v>
      </c>
      <c r="H24" s="19">
        <f t="shared" si="2"/>
        <v>2049180.3278688525</v>
      </c>
      <c r="I24" s="18" t="s">
        <v>65</v>
      </c>
      <c r="J24" s="20"/>
      <c r="K24" s="27" t="s">
        <v>88</v>
      </c>
      <c r="L24" s="28" t="s">
        <v>44</v>
      </c>
      <c r="M24" s="29" t="s">
        <v>126</v>
      </c>
      <c r="N24" s="18" t="s">
        <v>153</v>
      </c>
      <c r="O24" s="18">
        <v>1</v>
      </c>
      <c r="P24" s="18" t="s">
        <v>67</v>
      </c>
      <c r="Q24" s="20" t="s">
        <v>151</v>
      </c>
      <c r="R24" s="20" t="s">
        <v>152</v>
      </c>
      <c r="S24" s="24"/>
      <c r="T24" s="20"/>
      <c r="U24" s="18" t="s">
        <v>176</v>
      </c>
      <c r="V24" s="40">
        <v>2500000</v>
      </c>
      <c r="W24" s="40"/>
      <c r="X24" s="39" t="s">
        <v>158</v>
      </c>
      <c r="Y24" s="40">
        <v>2500000</v>
      </c>
      <c r="Z24" s="20"/>
      <c r="AA24" s="20"/>
      <c r="AB24" s="20" t="s">
        <v>54</v>
      </c>
      <c r="AC24" s="44" t="s">
        <v>182</v>
      </c>
      <c r="AD24" s="46" t="s">
        <v>52</v>
      </c>
    </row>
    <row r="25" spans="1:30" s="7" customFormat="1" ht="60.75" customHeight="1">
      <c r="A25" s="17" t="s">
        <v>139</v>
      </c>
      <c r="B25" s="17" t="s">
        <v>56</v>
      </c>
      <c r="C25" s="18">
        <v>2021</v>
      </c>
      <c r="D25" s="20">
        <v>2022</v>
      </c>
      <c r="E25" s="17" t="s">
        <v>193</v>
      </c>
      <c r="F25" s="20"/>
      <c r="G25" s="20" t="s">
        <v>53</v>
      </c>
      <c r="H25" s="19">
        <f t="shared" si="2"/>
        <v>1311475.4098360655</v>
      </c>
      <c r="I25" s="18" t="s">
        <v>65</v>
      </c>
      <c r="J25" s="20"/>
      <c r="K25" s="34" t="s">
        <v>88</v>
      </c>
      <c r="L25" s="35" t="s">
        <v>49</v>
      </c>
      <c r="M25" s="33" t="s">
        <v>127</v>
      </c>
      <c r="N25" s="18" t="s">
        <v>153</v>
      </c>
      <c r="O25" s="18">
        <v>1</v>
      </c>
      <c r="P25" s="18" t="s">
        <v>66</v>
      </c>
      <c r="Q25" s="18" t="s">
        <v>145</v>
      </c>
      <c r="R25" s="18" t="s">
        <v>146</v>
      </c>
      <c r="S25" s="24"/>
      <c r="T25" s="20"/>
      <c r="U25" s="18" t="s">
        <v>156</v>
      </c>
      <c r="V25" s="40">
        <v>1600000</v>
      </c>
      <c r="W25" s="40" t="s">
        <v>158</v>
      </c>
      <c r="X25" s="39" t="s">
        <v>158</v>
      </c>
      <c r="Y25" s="40">
        <v>1600000</v>
      </c>
      <c r="Z25" s="25"/>
      <c r="AA25" s="20"/>
      <c r="AB25" s="20" t="s">
        <v>54</v>
      </c>
      <c r="AC25" s="42" t="s">
        <v>184</v>
      </c>
      <c r="AD25" s="43" t="s">
        <v>72</v>
      </c>
    </row>
    <row r="26" spans="1:30" s="7" customFormat="1" ht="60.75" customHeight="1">
      <c r="A26" s="17" t="s">
        <v>140</v>
      </c>
      <c r="B26" s="17" t="s">
        <v>56</v>
      </c>
      <c r="C26" s="18">
        <v>2021</v>
      </c>
      <c r="D26" s="20">
        <v>2022</v>
      </c>
      <c r="E26" s="17" t="s">
        <v>194</v>
      </c>
      <c r="F26" s="20"/>
      <c r="G26" s="20" t="s">
        <v>53</v>
      </c>
      <c r="H26" s="19">
        <f t="shared" si="2"/>
        <v>2100000</v>
      </c>
      <c r="I26" s="18" t="s">
        <v>65</v>
      </c>
      <c r="J26" s="20"/>
      <c r="K26" s="27" t="s">
        <v>94</v>
      </c>
      <c r="L26" s="28" t="s">
        <v>128</v>
      </c>
      <c r="M26" s="29" t="s">
        <v>129</v>
      </c>
      <c r="N26" s="18" t="s">
        <v>153</v>
      </c>
      <c r="O26" s="18">
        <v>1</v>
      </c>
      <c r="P26" s="18" t="s">
        <v>66</v>
      </c>
      <c r="Q26" s="18" t="s">
        <v>145</v>
      </c>
      <c r="R26" s="18" t="s">
        <v>146</v>
      </c>
      <c r="S26" s="24"/>
      <c r="T26" s="20"/>
      <c r="U26" s="18">
        <v>72</v>
      </c>
      <c r="V26" s="40">
        <v>427000</v>
      </c>
      <c r="W26" s="40">
        <v>427000</v>
      </c>
      <c r="X26" s="39">
        <v>427000</v>
      </c>
      <c r="Y26" s="40">
        <v>2562000</v>
      </c>
      <c r="Z26" s="20"/>
      <c r="AA26" s="20"/>
      <c r="AB26" s="20" t="s">
        <v>54</v>
      </c>
      <c r="AC26" s="44" t="s">
        <v>181</v>
      </c>
      <c r="AD26" s="46" t="s">
        <v>72</v>
      </c>
    </row>
    <row r="27" spans="1:30" s="7" customFormat="1" ht="60.75" customHeight="1">
      <c r="A27" s="17" t="s">
        <v>141</v>
      </c>
      <c r="B27" s="17" t="s">
        <v>56</v>
      </c>
      <c r="C27" s="18">
        <v>2021</v>
      </c>
      <c r="D27" s="20">
        <v>2022</v>
      </c>
      <c r="E27" s="17" t="s">
        <v>195</v>
      </c>
      <c r="F27" s="20"/>
      <c r="G27" s="20" t="s">
        <v>53</v>
      </c>
      <c r="H27" s="19">
        <f>Y27/1</f>
        <v>1781000</v>
      </c>
      <c r="I27" s="18" t="s">
        <v>65</v>
      </c>
      <c r="J27" s="20"/>
      <c r="K27" s="27" t="s">
        <v>94</v>
      </c>
      <c r="L27" s="28" t="s">
        <v>130</v>
      </c>
      <c r="M27" s="29" t="s">
        <v>131</v>
      </c>
      <c r="N27" s="18" t="s">
        <v>153</v>
      </c>
      <c r="O27" s="18">
        <v>1</v>
      </c>
      <c r="P27" s="18" t="s">
        <v>66</v>
      </c>
      <c r="Q27" s="18" t="s">
        <v>145</v>
      </c>
      <c r="R27" s="18" t="s">
        <v>146</v>
      </c>
      <c r="S27" s="24"/>
      <c r="T27" s="20"/>
      <c r="U27" s="18">
        <v>48</v>
      </c>
      <c r="V27" s="40">
        <v>445250</v>
      </c>
      <c r="W27" s="40">
        <v>445250</v>
      </c>
      <c r="X27" s="39">
        <v>445250</v>
      </c>
      <c r="Y27" s="40">
        <v>1781000</v>
      </c>
      <c r="Z27" s="20"/>
      <c r="AA27" s="20"/>
      <c r="AB27" s="20" t="s">
        <v>54</v>
      </c>
      <c r="AC27" s="44" t="s">
        <v>181</v>
      </c>
      <c r="AD27" s="46" t="s">
        <v>72</v>
      </c>
    </row>
    <row r="28" spans="1:30" s="7" customFormat="1" ht="60.75" customHeight="1">
      <c r="A28" s="17" t="s">
        <v>142</v>
      </c>
      <c r="B28" s="17" t="s">
        <v>56</v>
      </c>
      <c r="C28" s="18">
        <v>2021</v>
      </c>
      <c r="D28" s="20">
        <v>2022</v>
      </c>
      <c r="E28" s="17" t="s">
        <v>64</v>
      </c>
      <c r="F28" s="20"/>
      <c r="G28" s="20" t="s">
        <v>53</v>
      </c>
      <c r="H28" s="19">
        <f t="shared" si="2"/>
        <v>1967213.1147540985</v>
      </c>
      <c r="I28" s="18" t="s">
        <v>65</v>
      </c>
      <c r="J28" s="20"/>
      <c r="K28" s="30" t="s">
        <v>88</v>
      </c>
      <c r="L28" s="31" t="s">
        <v>43</v>
      </c>
      <c r="M28" s="32" t="s">
        <v>132</v>
      </c>
      <c r="N28" s="18" t="s">
        <v>153</v>
      </c>
      <c r="O28" s="18">
        <v>1</v>
      </c>
      <c r="P28" s="18" t="s">
        <v>66</v>
      </c>
      <c r="Q28" s="18" t="s">
        <v>145</v>
      </c>
      <c r="R28" s="18" t="s">
        <v>146</v>
      </c>
      <c r="S28" s="24"/>
      <c r="T28" s="20"/>
      <c r="U28" s="18">
        <v>48</v>
      </c>
      <c r="V28" s="40">
        <v>600000</v>
      </c>
      <c r="W28" s="40">
        <v>600000</v>
      </c>
      <c r="X28" s="39">
        <v>1200000</v>
      </c>
      <c r="Y28" s="40">
        <v>2400000</v>
      </c>
      <c r="Z28" s="20"/>
      <c r="AA28" s="20"/>
      <c r="AB28" s="20" t="s">
        <v>54</v>
      </c>
      <c r="AC28" s="45" t="s">
        <v>181</v>
      </c>
      <c r="AD28" s="47" t="s">
        <v>72</v>
      </c>
    </row>
    <row r="29" spans="1:30" s="7" customFormat="1" ht="52.5" customHeight="1">
      <c r="A29" s="17" t="s">
        <v>143</v>
      </c>
      <c r="B29" s="17" t="s">
        <v>56</v>
      </c>
      <c r="C29" s="18">
        <v>2021</v>
      </c>
      <c r="D29" s="20">
        <v>2022</v>
      </c>
      <c r="E29" s="17" t="s">
        <v>196</v>
      </c>
      <c r="F29" s="20"/>
      <c r="G29" s="20" t="s">
        <v>53</v>
      </c>
      <c r="H29" s="19">
        <f>Y29/1.1</f>
        <v>1854545.4545454544</v>
      </c>
      <c r="I29" s="18" t="s">
        <v>65</v>
      </c>
      <c r="J29" s="20"/>
      <c r="K29" s="27" t="s">
        <v>88</v>
      </c>
      <c r="L29" s="28" t="s">
        <v>41</v>
      </c>
      <c r="M29" s="29" t="s">
        <v>133</v>
      </c>
      <c r="N29" s="18" t="s">
        <v>153</v>
      </c>
      <c r="O29" s="18">
        <v>1</v>
      </c>
      <c r="P29" s="18" t="s">
        <v>66</v>
      </c>
      <c r="Q29" s="18" t="s">
        <v>145</v>
      </c>
      <c r="R29" s="18" t="s">
        <v>146</v>
      </c>
      <c r="S29" s="24"/>
      <c r="T29" s="20"/>
      <c r="U29" s="18">
        <v>36</v>
      </c>
      <c r="V29" s="40">
        <v>680000</v>
      </c>
      <c r="W29" s="40">
        <v>680000</v>
      </c>
      <c r="X29" s="39">
        <v>680000</v>
      </c>
      <c r="Y29" s="40">
        <v>2040000</v>
      </c>
      <c r="Z29" s="20"/>
      <c r="AA29" s="20"/>
      <c r="AB29" s="20" t="s">
        <v>54</v>
      </c>
      <c r="AC29" s="44" t="s">
        <v>181</v>
      </c>
      <c r="AD29" s="46" t="s">
        <v>72</v>
      </c>
    </row>
    <row r="30" spans="1:30" s="7" customFormat="1" ht="52.5" customHeight="1">
      <c r="A30" s="17" t="s">
        <v>144</v>
      </c>
      <c r="B30" s="17" t="s">
        <v>56</v>
      </c>
      <c r="C30" s="18">
        <v>2021</v>
      </c>
      <c r="D30" s="20">
        <v>2021</v>
      </c>
      <c r="E30" s="17" t="s">
        <v>197</v>
      </c>
      <c r="F30" s="8"/>
      <c r="G30" s="20" t="s">
        <v>53</v>
      </c>
      <c r="H30" s="19">
        <f t="shared" si="2"/>
        <v>3000000</v>
      </c>
      <c r="I30" s="18" t="s">
        <v>65</v>
      </c>
      <c r="J30" s="8"/>
      <c r="K30" s="27" t="s">
        <v>94</v>
      </c>
      <c r="L30" s="28" t="s">
        <v>47</v>
      </c>
      <c r="M30" s="33" t="s">
        <v>134</v>
      </c>
      <c r="N30" s="18" t="s">
        <v>153</v>
      </c>
      <c r="O30" s="18">
        <v>1</v>
      </c>
      <c r="P30" s="18" t="s">
        <v>66</v>
      </c>
      <c r="Q30" s="18" t="s">
        <v>145</v>
      </c>
      <c r="R30" s="18" t="s">
        <v>146</v>
      </c>
      <c r="S30" s="5"/>
      <c r="T30" s="8"/>
      <c r="U30" s="18" t="s">
        <v>155</v>
      </c>
      <c r="V30" s="40" t="s">
        <v>177</v>
      </c>
      <c r="W30" s="40" t="s">
        <v>177</v>
      </c>
      <c r="X30" s="39" t="s">
        <v>178</v>
      </c>
      <c r="Y30" s="40">
        <v>3660000</v>
      </c>
      <c r="Z30" s="8"/>
      <c r="AA30" s="8"/>
      <c r="AB30" s="20" t="s">
        <v>54</v>
      </c>
      <c r="AC30" s="42" t="s">
        <v>181</v>
      </c>
      <c r="AD30" s="43" t="s">
        <v>72</v>
      </c>
    </row>
    <row r="31" spans="1:30" s="7" customFormat="1" ht="60.75" customHeight="1">
      <c r="A31" s="17" t="s">
        <v>179</v>
      </c>
      <c r="B31" s="17" t="s">
        <v>56</v>
      </c>
      <c r="C31" s="18">
        <v>2021</v>
      </c>
      <c r="D31" s="18">
        <v>2021</v>
      </c>
      <c r="E31" s="17" t="s">
        <v>198</v>
      </c>
      <c r="F31" s="20"/>
      <c r="G31" s="20" t="s">
        <v>53</v>
      </c>
      <c r="H31" s="19">
        <f t="shared" si="2"/>
        <v>1229508.1967213114</v>
      </c>
      <c r="I31" s="18" t="s">
        <v>65</v>
      </c>
      <c r="J31" s="20"/>
      <c r="K31" s="34" t="s">
        <v>94</v>
      </c>
      <c r="L31" s="35" t="s">
        <v>86</v>
      </c>
      <c r="M31" s="33" t="s">
        <v>180</v>
      </c>
      <c r="N31" s="18" t="s">
        <v>153</v>
      </c>
      <c r="O31" s="18">
        <v>1</v>
      </c>
      <c r="P31" s="18" t="s">
        <v>66</v>
      </c>
      <c r="Q31" s="18" t="s">
        <v>145</v>
      </c>
      <c r="R31" s="18" t="s">
        <v>146</v>
      </c>
      <c r="S31" s="24"/>
      <c r="T31" s="20"/>
      <c r="U31" s="18">
        <v>12</v>
      </c>
      <c r="V31" s="40">
        <v>1500000</v>
      </c>
      <c r="W31" s="40"/>
      <c r="X31" s="39"/>
      <c r="Y31" s="40">
        <v>1500000</v>
      </c>
      <c r="Z31" s="20"/>
      <c r="AA31" s="20"/>
      <c r="AB31" s="20" t="s">
        <v>53</v>
      </c>
      <c r="AC31" s="41"/>
      <c r="AD31" s="20"/>
    </row>
    <row r="32" spans="1:30" ht="15">
      <c r="M32" s="9"/>
    </row>
  </sheetData>
  <mergeCells count="1">
    <mergeCell ref="A1:AD1"/>
  </mergeCells>
  <pageMargins left="0.17" right="0.16" top="0.74803149606299213" bottom="0.74803149606299213" header="0.31496062992125984" footer="0.31496062992125984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2" sqref="A2"/>
    </sheetView>
  </sheetViews>
  <sheetFormatPr defaultRowHeight="15"/>
  <cols>
    <col min="1" max="1" width="31.5703125" customWidth="1"/>
  </cols>
  <sheetData>
    <row r="2" spans="1:1">
      <c r="A2" s="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Economato</dc:creator>
  <cp:lastModifiedBy>Economato</cp:lastModifiedBy>
  <cp:lastPrinted>2020-10-28T16:45:09Z</cp:lastPrinted>
  <dcterms:created xsi:type="dcterms:W3CDTF">2016-10-27T15:45:43Z</dcterms:created>
  <dcterms:modified xsi:type="dcterms:W3CDTF">2020-10-28T16:45:36Z</dcterms:modified>
</cp:coreProperties>
</file>